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2"/>
  </bookViews>
  <sheets>
    <sheet name="Berechnungen" sheetId="2" r:id="rId1"/>
    <sheet name="Diagramm" sheetId="3" r:id="rId2"/>
    <sheet name="COP Tabelle" sheetId="1" r:id="rId3"/>
    <sheet name="Verbrauch Tabelle" sheetId="4" r:id="rId4"/>
    <sheet name="kW Leistung Tabelle" sheetId="5" r:id="rId5"/>
  </sheets>
  <definedNames>
    <definedName name="_xlnm.Print_Area" localSheetId="2">'COP Tabelle'!$A$1:$AG$44</definedName>
    <definedName name="_xlnm.Print_Area" localSheetId="4">'kW Leistung Tabelle'!$A$1:$AB$44</definedName>
    <definedName name="_xlnm.Print_Area" localSheetId="3">'Verbrauch Tabelle'!$A$1:$AB$44</definedName>
  </definedNames>
  <calcPr calcId="125725" calcMode="autoNoTable"/>
</workbook>
</file>

<file path=xl/calcChain.xml><?xml version="1.0" encoding="utf-8"?>
<calcChain xmlns="http://schemas.openxmlformats.org/spreadsheetml/2006/main">
  <c r="C5" i="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C4"/>
  <c r="C17" i="2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B17"/>
  <c r="C15"/>
  <c r="D15"/>
  <c r="E15"/>
  <c r="F15"/>
  <c r="G15"/>
  <c r="H15"/>
  <c r="H6" s="1"/>
  <c r="I15"/>
  <c r="I6" s="1"/>
  <c r="J15"/>
  <c r="J6" s="1"/>
  <c r="K15"/>
  <c r="L15"/>
  <c r="L6" s="1"/>
  <c r="M15"/>
  <c r="M6" s="1"/>
  <c r="N15"/>
  <c r="N6" s="1"/>
  <c r="O15"/>
  <c r="O6" s="1"/>
  <c r="P15"/>
  <c r="P6" s="1"/>
  <c r="Q15"/>
  <c r="Q6" s="1"/>
  <c r="R15"/>
  <c r="R6" s="1"/>
  <c r="S15"/>
  <c r="S6" s="1"/>
  <c r="T15"/>
  <c r="T6" s="1"/>
  <c r="U15"/>
  <c r="U6" s="1"/>
  <c r="V15"/>
  <c r="V6" s="1"/>
  <c r="W15"/>
  <c r="W6" s="1"/>
  <c r="X15"/>
  <c r="X7" s="1"/>
  <c r="Y15"/>
  <c r="Y7" s="1"/>
  <c r="B15"/>
  <c r="K6"/>
  <c r="B10"/>
  <c r="J10" s="1"/>
  <c r="C6"/>
  <c r="D6"/>
  <c r="E6"/>
  <c r="B6"/>
  <c r="J12"/>
  <c r="J9"/>
  <c r="C7"/>
  <c r="E7"/>
  <c r="F7"/>
  <c r="G6"/>
  <c r="B7"/>
  <c r="X6" l="1"/>
  <c r="Y6"/>
  <c r="F6"/>
  <c r="D7"/>
  <c r="W7"/>
  <c r="S7"/>
  <c r="O7"/>
  <c r="K7"/>
  <c r="T7"/>
  <c r="P7"/>
  <c r="L7"/>
  <c r="U7"/>
  <c r="Q7"/>
  <c r="M7"/>
  <c r="I7"/>
  <c r="G7"/>
  <c r="H7"/>
  <c r="V7"/>
  <c r="R7"/>
  <c r="N7"/>
  <c r="J7"/>
  <c r="B16"/>
  <c r="R16"/>
  <c r="F16"/>
  <c r="W16"/>
  <c r="S16"/>
  <c r="O16"/>
  <c r="K16"/>
  <c r="G16"/>
  <c r="C16"/>
  <c r="V16"/>
  <c r="N16"/>
  <c r="X16"/>
  <c r="T16"/>
  <c r="P16"/>
  <c r="L16"/>
  <c r="H16"/>
  <c r="D16"/>
  <c r="J16"/>
  <c r="Y16"/>
  <c r="U16"/>
  <c r="Q16"/>
  <c r="M16"/>
  <c r="I16"/>
  <c r="E16"/>
  <c r="B11" l="1"/>
  <c r="B12" l="1"/>
  <c r="J11"/>
</calcChain>
</file>

<file path=xl/comments1.xml><?xml version="1.0" encoding="utf-8"?>
<comments xmlns="http://schemas.openxmlformats.org/spreadsheetml/2006/main">
  <authors>
    <author>Manfred</author>
  </authors>
  <commentList>
    <comment ref="AB27" authorId="0">
      <text>
        <r>
          <rPr>
            <b/>
            <sz val="9"/>
            <color indexed="81"/>
            <rFont val="Tahoma"/>
            <family val="2"/>
          </rPr>
          <t>Manfred:</t>
        </r>
        <r>
          <rPr>
            <sz val="9"/>
            <color indexed="81"/>
            <rFont val="Tahoma"/>
            <family val="2"/>
          </rPr>
          <t xml:space="preserve">
Wert korrigiert von 2,14 auf 2,74</t>
        </r>
      </text>
    </comment>
  </commentList>
</comments>
</file>

<file path=xl/sharedStrings.xml><?xml version="1.0" encoding="utf-8"?>
<sst xmlns="http://schemas.openxmlformats.org/spreadsheetml/2006/main" count="36" uniqueCount="30">
  <si>
    <t>AT</t>
  </si>
  <si>
    <t>↓   WP Vorlauftemperaturen   ↓</t>
  </si>
  <si>
    <r>
      <t xml:space="preserve">AT    </t>
    </r>
    <r>
      <rPr>
        <b/>
        <sz val="14"/>
        <color theme="0"/>
        <rFont val="Calibri"/>
        <family val="2"/>
      </rPr>
      <t xml:space="preserve">↓ </t>
    </r>
  </si>
  <si>
    <t>Solartirol                                 COP Werte                     Aquarea LT, Kompakt, WH-MDC05F3E5</t>
  </si>
  <si>
    <t>AT Verlauf (°C)</t>
  </si>
  <si>
    <t>WP-VL. T. (°C)</t>
  </si>
  <si>
    <t xml:space="preserve">COP </t>
  </si>
  <si>
    <t>Simulationsdaten</t>
  </si>
  <si>
    <t>erzeugte Leistung (kW)</t>
  </si>
  <si>
    <t>Zeit</t>
  </si>
  <si>
    <t>Leistung Verbrauch (kW)</t>
  </si>
  <si>
    <t>COP (pro Std.)</t>
  </si>
  <si>
    <t xml:space="preserve">   Solartirol                                       Simulation Wärmepumpe Panasonic Aquarea LT WH-MDC05F3E5 (5kW)</t>
  </si>
  <si>
    <t>max. Leistung (kW)</t>
  </si>
  <si>
    <t>max. Verbrauch (kW)</t>
  </si>
  <si>
    <t>Version</t>
  </si>
  <si>
    <t>AT Schnitt (Tag)</t>
  </si>
  <si>
    <t>WP-VL. Temp. Schnitt (Tag)</t>
  </si>
  <si>
    <t>Tagesverbrauch (kWh)</t>
  </si>
  <si>
    <t>Tageserzeugung (kWh)</t>
  </si>
  <si>
    <t>Tagescop</t>
  </si>
  <si>
    <t>Verbrauch Schnitt (kW)</t>
  </si>
  <si>
    <t>Erzeugung Schnitt (kW)</t>
  </si>
  <si>
    <t>Tabellenwerte zur AT und WP-VL. T.</t>
  </si>
  <si>
    <t>Solartirol                                 Verbrauch Werte (kW)                         Aquarea LT, Kompakt, WH-MDC05F3E5</t>
  </si>
  <si>
    <t>Solartirol                         kW Leistungen (kW)                Aquarea LT, Kompakt, WH-MDC05F3E5</t>
  </si>
  <si>
    <t>Messwerte lt. Coptabelle rote Schrift, die anderen Werte sind mit Excel hochgerechnet (interpoliert) / roter Hintergrund nur mit zus. Heizstab möglich ! (&gt; 2kW)</t>
  </si>
  <si>
    <t>Messwerte lt. Coptabelle rote Schrift, die anderen Werte sind mit Excel hochgerechnet (interpoliert) / roter Hintergrund ist nur mit Heizstab erreichbar!</t>
  </si>
  <si>
    <t>Werte berechnet aus Daten der Cop und Verbrauchstabelle! (rote Fläche &gt;  Bereich ist nur mit aktivierten Heizstab möglich!)</t>
  </si>
  <si>
    <t>Hinweis / Wert max. Verbrauch &gt; 2 kW ist nur bei aktivierten Heizstab möglich ! (Zahl wird rot)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</si>
</sst>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>
        <stop position="0">
          <color theme="3" tint="0.59999389629810485"/>
        </stop>
        <stop position="1">
          <color rgb="FFFF0000"/>
        </stop>
      </gradientFill>
    </fill>
    <fill>
      <gradientFill degree="90">
        <stop position="0">
          <color rgb="FFFF0000"/>
        </stop>
        <stop position="1">
          <color theme="4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6" fillId="0" borderId="0" xfId="0" applyFont="1"/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10" borderId="0" xfId="0" applyFill="1"/>
    <xf numFmtId="0" fontId="6" fillId="10" borderId="0" xfId="0" applyFont="1" applyFill="1"/>
    <xf numFmtId="0" fontId="3" fillId="10" borderId="0" xfId="0" applyFont="1" applyFill="1"/>
    <xf numFmtId="0" fontId="11" fillId="10" borderId="0" xfId="0" applyFont="1" applyFill="1"/>
    <xf numFmtId="0" fontId="2" fillId="10" borderId="0" xfId="0" applyFont="1" applyFill="1"/>
    <xf numFmtId="0" fontId="7" fillId="10" borderId="0" xfId="0" applyFont="1" applyFill="1"/>
    <xf numFmtId="164" fontId="5" fillId="1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 indent="1"/>
    </xf>
    <xf numFmtId="0" fontId="14" fillId="11" borderId="8" xfId="0" applyFont="1" applyFill="1" applyBorder="1" applyAlignment="1">
      <alignment horizontal="right" indent="1"/>
    </xf>
    <xf numFmtId="0" fontId="0" fillId="13" borderId="8" xfId="0" applyFill="1" applyBorder="1"/>
    <xf numFmtId="0" fontId="0" fillId="13" borderId="0" xfId="0" applyFill="1" applyBorder="1"/>
    <xf numFmtId="0" fontId="0" fillId="13" borderId="9" xfId="0" applyFill="1" applyBorder="1"/>
    <xf numFmtId="0" fontId="0" fillId="13" borderId="8" xfId="0" applyFill="1" applyBorder="1" applyAlignment="1">
      <alignment horizontal="center"/>
    </xf>
    <xf numFmtId="20" fontId="17" fillId="12" borderId="1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164" fontId="2" fillId="14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right" indent="1"/>
    </xf>
    <xf numFmtId="2" fontId="0" fillId="14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 vertical="center"/>
    </xf>
    <xf numFmtId="164" fontId="5" fillId="15" borderId="1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10" borderId="20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5" fillId="15" borderId="20" xfId="0" applyNumberFormat="1" applyFont="1" applyFill="1" applyBorder="1" applyAlignment="1">
      <alignment horizontal="center"/>
    </xf>
    <xf numFmtId="164" fontId="4" fillId="15" borderId="20" xfId="0" applyNumberFormat="1" applyFont="1" applyFill="1" applyBorder="1" applyAlignment="1">
      <alignment horizontal="center"/>
    </xf>
    <xf numFmtId="164" fontId="5" fillId="10" borderId="19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5" fillId="15" borderId="22" xfId="0" applyNumberFormat="1" applyFont="1" applyFill="1" applyBorder="1" applyAlignment="1">
      <alignment horizontal="center"/>
    </xf>
    <xf numFmtId="164" fontId="4" fillId="15" borderId="22" xfId="0" applyNumberFormat="1" applyFont="1" applyFill="1" applyBorder="1" applyAlignment="1">
      <alignment horizontal="center"/>
    </xf>
    <xf numFmtId="164" fontId="4" fillId="15" borderId="23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15" borderId="1" xfId="0" applyNumberFormat="1" applyFont="1" applyFill="1" applyBorder="1" applyAlignment="1">
      <alignment horizontal="center"/>
    </xf>
    <xf numFmtId="164" fontId="20" fillId="10" borderId="5" xfId="0" applyNumberFormat="1" applyFont="1" applyFill="1" applyBorder="1" applyAlignment="1">
      <alignment horizontal="center"/>
    </xf>
    <xf numFmtId="164" fontId="20" fillId="15" borderId="5" xfId="0" applyNumberFormat="1" applyFont="1" applyFill="1" applyBorder="1" applyAlignment="1">
      <alignment horizontal="center"/>
    </xf>
    <xf numFmtId="164" fontId="20" fillId="10" borderId="1" xfId="0" applyNumberFormat="1" applyFont="1" applyFill="1" applyBorder="1" applyAlignment="1">
      <alignment horizontal="center"/>
    </xf>
    <xf numFmtId="164" fontId="20" fillId="15" borderId="13" xfId="0" applyNumberFormat="1" applyFont="1" applyFill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20" fillId="15" borderId="12" xfId="0" applyNumberFormat="1" applyFont="1" applyFill="1" applyBorder="1" applyAlignment="1">
      <alignment horizontal="center"/>
    </xf>
    <xf numFmtId="0" fontId="18" fillId="11" borderId="10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11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indent="1"/>
    </xf>
    <xf numFmtId="164" fontId="2" fillId="14" borderId="1" xfId="0" applyNumberFormat="1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/>
    </xf>
    <xf numFmtId="0" fontId="14" fillId="11" borderId="1" xfId="0" applyFont="1" applyFill="1" applyBorder="1" applyAlignment="1">
      <alignment horizontal="right" indent="1"/>
    </xf>
    <xf numFmtId="164" fontId="15" fillId="14" borderId="10" xfId="0" applyNumberFormat="1" applyFont="1" applyFill="1" applyBorder="1" applyAlignment="1">
      <alignment horizontal="center"/>
    </xf>
    <xf numFmtId="164" fontId="15" fillId="14" borderId="11" xfId="0" applyNumberFormat="1" applyFont="1" applyFill="1" applyBorder="1" applyAlignment="1">
      <alignment horizontal="center"/>
    </xf>
    <xf numFmtId="164" fontId="15" fillId="14" borderId="12" xfId="0" applyNumberFormat="1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0EFD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7.3943023856297904E-2"/>
          <c:y val="7.9315138573779975E-2"/>
          <c:w val="0.68957957334440789"/>
          <c:h val="0.79317718759731259"/>
        </c:manualLayout>
      </c:layout>
      <c:lineChart>
        <c:grouping val="standard"/>
        <c:ser>
          <c:idx val="0"/>
          <c:order val="0"/>
          <c:tx>
            <c:strRef>
              <c:f>Berechnungen!$A$3</c:f>
              <c:strCache>
                <c:ptCount val="1"/>
                <c:pt idx="0">
                  <c:v>AT Verlauf (°C)</c:v>
                </c:pt>
              </c:strCache>
            </c:strRef>
          </c:tx>
          <c:marker>
            <c:symbol val="none"/>
          </c:marker>
          <c:cat>
            <c:numRef>
              <c:f>Berechnungen!$B$2:$Y$2</c:f>
              <c:numCache>
                <c:formatCode>hh:mm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Berechnungen!$B$3:$Y$3</c:f>
              <c:numCache>
                <c:formatCode>General</c:formatCode>
                <c:ptCount val="24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-1</c:v>
                </c:pt>
                <c:pt idx="23">
                  <c:v>-1</c:v>
                </c:pt>
              </c:numCache>
            </c:numRef>
          </c:val>
        </c:ser>
        <c:ser>
          <c:idx val="1"/>
          <c:order val="1"/>
          <c:tx>
            <c:strRef>
              <c:f>Berechnungen!$A$4</c:f>
              <c:strCache>
                <c:ptCount val="1"/>
                <c:pt idx="0">
                  <c:v>WP-VL. T. (°C)</c:v>
                </c:pt>
              </c:strCache>
            </c:strRef>
          </c:tx>
          <c:marker>
            <c:symbol val="none"/>
          </c:marker>
          <c:cat>
            <c:numRef>
              <c:f>Berechnungen!$B$2:$Y$2</c:f>
              <c:numCache>
                <c:formatCode>hh:mm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Berechnungen!$B$4:$Y$4</c:f>
              <c:numCache>
                <c:formatCode>General</c:formatCode>
                <c:ptCount val="24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</c:numCache>
            </c:numRef>
          </c:val>
        </c:ser>
        <c:ser>
          <c:idx val="2"/>
          <c:order val="2"/>
          <c:tx>
            <c:strRef>
              <c:f>Berechnungen!$A$5</c:f>
              <c:strCache>
                <c:ptCount val="1"/>
                <c:pt idx="0">
                  <c:v>Leistung Verbrauch (kW)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Berechnungen!$B$2:$Y$2</c:f>
              <c:numCache>
                <c:formatCode>hh:mm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Berechnungen!$B$5:$Y$5</c:f>
              <c:numCache>
                <c:formatCode>0.00</c:formatCode>
                <c:ptCount val="24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</c:numCache>
            </c:numRef>
          </c:val>
        </c:ser>
        <c:ser>
          <c:idx val="3"/>
          <c:order val="3"/>
          <c:tx>
            <c:strRef>
              <c:f>Berechnungen!$A$6</c:f>
              <c:strCache>
                <c:ptCount val="1"/>
                <c:pt idx="0">
                  <c:v>erzeugte Leistung (kW)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Berechnungen!$B$2:$Y$2</c:f>
              <c:numCache>
                <c:formatCode>hh:mm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Berechnungen!$B$6:$Y$6</c:f>
              <c:numCache>
                <c:formatCode>0.0</c:formatCode>
                <c:ptCount val="24"/>
                <c:pt idx="0">
                  <c:v>2.2483999999999997</c:v>
                </c:pt>
                <c:pt idx="1">
                  <c:v>2.2483999999999997</c:v>
                </c:pt>
                <c:pt idx="2">
                  <c:v>2.2483999999999997</c:v>
                </c:pt>
                <c:pt idx="3">
                  <c:v>2.3057999999999996</c:v>
                </c:pt>
                <c:pt idx="4">
                  <c:v>2.3632</c:v>
                </c:pt>
                <c:pt idx="5">
                  <c:v>2.4205999999999999</c:v>
                </c:pt>
                <c:pt idx="6">
                  <c:v>2.4205999999999999</c:v>
                </c:pt>
                <c:pt idx="7">
                  <c:v>2.4779999999999998</c:v>
                </c:pt>
                <c:pt idx="8">
                  <c:v>2.8320000000000003</c:v>
                </c:pt>
                <c:pt idx="9">
                  <c:v>2.8976000000000002</c:v>
                </c:pt>
                <c:pt idx="10">
                  <c:v>2.8976000000000002</c:v>
                </c:pt>
                <c:pt idx="11">
                  <c:v>3.0886400000000003</c:v>
                </c:pt>
                <c:pt idx="12">
                  <c:v>3.0886400000000003</c:v>
                </c:pt>
                <c:pt idx="13">
                  <c:v>3.8259999999999996</c:v>
                </c:pt>
                <c:pt idx="14">
                  <c:v>3.8259999999999996</c:v>
                </c:pt>
                <c:pt idx="15">
                  <c:v>3.6280000000000001</c:v>
                </c:pt>
                <c:pt idx="16">
                  <c:v>3.6280000000000001</c:v>
                </c:pt>
                <c:pt idx="17">
                  <c:v>3.4299999999999997</c:v>
                </c:pt>
                <c:pt idx="18">
                  <c:v>2.5353999999999997</c:v>
                </c:pt>
                <c:pt idx="19">
                  <c:v>2.4779999999999998</c:v>
                </c:pt>
                <c:pt idx="20">
                  <c:v>2.4779999999999998</c:v>
                </c:pt>
                <c:pt idx="21">
                  <c:v>2.4205999999999999</c:v>
                </c:pt>
                <c:pt idx="22">
                  <c:v>2.3632</c:v>
                </c:pt>
                <c:pt idx="23">
                  <c:v>2.3632</c:v>
                </c:pt>
              </c:numCache>
            </c:numRef>
          </c:val>
        </c:ser>
        <c:ser>
          <c:idx val="4"/>
          <c:order val="4"/>
          <c:tx>
            <c:strRef>
              <c:f>Berechnungen!$A$7</c:f>
              <c:strCache>
                <c:ptCount val="1"/>
                <c:pt idx="0">
                  <c:v>COP (pro Std.)</c:v>
                </c:pt>
              </c:strCache>
            </c:strRef>
          </c:tx>
          <c:spPr>
            <a:ln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numRef>
              <c:f>Berechnungen!$B$2:$Y$2</c:f>
              <c:numCache>
                <c:formatCode>hh:mm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Berechnungen!$B$7:$Y$7</c:f>
              <c:numCache>
                <c:formatCode>0.0</c:formatCode>
                <c:ptCount val="24"/>
                <c:pt idx="0">
                  <c:v>3.2119999999999997</c:v>
                </c:pt>
                <c:pt idx="1">
                  <c:v>3.2119999999999997</c:v>
                </c:pt>
                <c:pt idx="2">
                  <c:v>3.2119999999999997</c:v>
                </c:pt>
                <c:pt idx="3">
                  <c:v>3.2939999999999996</c:v>
                </c:pt>
                <c:pt idx="4">
                  <c:v>3.3759999999999999</c:v>
                </c:pt>
                <c:pt idx="5">
                  <c:v>3.4579999999999997</c:v>
                </c:pt>
                <c:pt idx="6">
                  <c:v>3.4579999999999997</c:v>
                </c:pt>
                <c:pt idx="7">
                  <c:v>3.54</c:v>
                </c:pt>
                <c:pt idx="8">
                  <c:v>3.54</c:v>
                </c:pt>
                <c:pt idx="9">
                  <c:v>3.6219999999999999</c:v>
                </c:pt>
                <c:pt idx="10">
                  <c:v>3.6219999999999999</c:v>
                </c:pt>
                <c:pt idx="11">
                  <c:v>3.8608000000000002</c:v>
                </c:pt>
                <c:pt idx="12">
                  <c:v>3.8608000000000002</c:v>
                </c:pt>
                <c:pt idx="13">
                  <c:v>3.8259999999999996</c:v>
                </c:pt>
                <c:pt idx="14">
                  <c:v>3.8259999999999996</c:v>
                </c:pt>
                <c:pt idx="15">
                  <c:v>3.6280000000000001</c:v>
                </c:pt>
                <c:pt idx="16">
                  <c:v>3.6280000000000001</c:v>
                </c:pt>
                <c:pt idx="17">
                  <c:v>3.4299999999999997</c:v>
                </c:pt>
                <c:pt idx="18">
                  <c:v>3.6219999999999999</c:v>
                </c:pt>
                <c:pt idx="19">
                  <c:v>3.54</c:v>
                </c:pt>
                <c:pt idx="20">
                  <c:v>3.54</c:v>
                </c:pt>
                <c:pt idx="21">
                  <c:v>3.4579999999999997</c:v>
                </c:pt>
                <c:pt idx="22">
                  <c:v>3.3759999999999999</c:v>
                </c:pt>
                <c:pt idx="23">
                  <c:v>3.3759999999999999</c:v>
                </c:pt>
              </c:numCache>
            </c:numRef>
          </c:val>
        </c:ser>
        <c:marker val="1"/>
        <c:axId val="107984768"/>
        <c:axId val="107986304"/>
      </c:lineChart>
      <c:catAx>
        <c:axId val="107984768"/>
        <c:scaling>
          <c:orientation val="minMax"/>
        </c:scaling>
        <c:axPos val="b"/>
        <c:majorGridlines/>
        <c:numFmt formatCode="hh:mm" sourceLinked="1"/>
        <c:majorTickMark val="none"/>
        <c:tickLblPos val="low"/>
        <c:txPr>
          <a:bodyPr rot="-5400000" vert="horz"/>
          <a:lstStyle/>
          <a:p>
            <a:pPr>
              <a:defRPr b="1" strike="noStrike" baseline="0"/>
            </a:pPr>
            <a:endParaRPr lang="de-DE"/>
          </a:p>
        </c:txPr>
        <c:crossAx val="107986304"/>
        <c:crosses val="autoZero"/>
        <c:auto val="1"/>
        <c:lblAlgn val="ctr"/>
        <c:lblOffset val="100"/>
      </c:catAx>
      <c:valAx>
        <c:axId val="107986304"/>
        <c:scaling>
          <c:orientation val="minMax"/>
          <c:min val="-20"/>
        </c:scaling>
        <c:axPos val="l"/>
        <c:majorGridlines/>
        <c:minorGridlines/>
        <c:title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079847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77953341532105669"/>
          <c:y val="0.37229569820721581"/>
          <c:w val="0.21235299441525191"/>
          <c:h val="0.25540838115574604"/>
        </c:manualLayout>
      </c:layout>
      <c:txPr>
        <a:bodyPr/>
        <a:lstStyle/>
        <a:p>
          <a:pPr>
            <a:defRPr b="1"/>
          </a:pPr>
          <a:endParaRPr lang="de-DE"/>
        </a:p>
      </c:txPr>
    </c:legend>
    <c:plotVisOnly val="1"/>
  </c:chart>
  <c:spPr>
    <a:solidFill>
      <a:schemeClr val="bg1">
        <a:lumMod val="65000"/>
      </a:scheme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142875</xdr:rowOff>
    </xdr:from>
    <xdr:to>
      <xdr:col>12</xdr:col>
      <xdr:colOff>419100</xdr:colOff>
      <xdr:row>24</xdr:row>
      <xdr:rowOff>66675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L33"/>
  <sheetViews>
    <sheetView workbookViewId="0">
      <selection activeCell="B18" sqref="B18:Y18"/>
    </sheetView>
  </sheetViews>
  <sheetFormatPr baseColWidth="10" defaultRowHeight="15"/>
  <cols>
    <col min="1" max="1" width="24.42578125" style="15" customWidth="1"/>
    <col min="2" max="25" width="5.7109375" customWidth="1"/>
  </cols>
  <sheetData>
    <row r="1" spans="1:38" ht="19.5" customHeight="1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  <c r="V1" s="59" t="s">
        <v>15</v>
      </c>
      <c r="W1" s="60"/>
      <c r="X1" s="61"/>
      <c r="Y1" s="31">
        <v>2</v>
      </c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>
      <c r="A2" s="18" t="s">
        <v>9</v>
      </c>
      <c r="B2" s="23">
        <v>0</v>
      </c>
      <c r="C2" s="23">
        <v>4.1666666666666699E-2</v>
      </c>
      <c r="D2" s="23">
        <v>8.3333333333333301E-2</v>
      </c>
      <c r="E2" s="23">
        <v>0.125</v>
      </c>
      <c r="F2" s="23">
        <v>0.16666666666666699</v>
      </c>
      <c r="G2" s="23">
        <v>0.20833333333333301</v>
      </c>
      <c r="H2" s="23">
        <v>0.25</v>
      </c>
      <c r="I2" s="23">
        <v>0.29166666666666702</v>
      </c>
      <c r="J2" s="23">
        <v>0.33333333333333298</v>
      </c>
      <c r="K2" s="23">
        <v>0.375</v>
      </c>
      <c r="L2" s="23">
        <v>0.41666666666666702</v>
      </c>
      <c r="M2" s="23">
        <v>0.45833333333333298</v>
      </c>
      <c r="N2" s="23">
        <v>0.5</v>
      </c>
      <c r="O2" s="23">
        <v>0.54166666666666696</v>
      </c>
      <c r="P2" s="23">
        <v>0.58333333333333304</v>
      </c>
      <c r="Q2" s="23">
        <v>0.625</v>
      </c>
      <c r="R2" s="23">
        <v>0.66666666666666696</v>
      </c>
      <c r="S2" s="23">
        <v>0.70833333333333304</v>
      </c>
      <c r="T2" s="23">
        <v>0.75</v>
      </c>
      <c r="U2" s="23">
        <v>0.79166666666666696</v>
      </c>
      <c r="V2" s="23">
        <v>0.83333333333333304</v>
      </c>
      <c r="W2" s="23">
        <v>0.875</v>
      </c>
      <c r="X2" s="23">
        <v>0.91666666666666696</v>
      </c>
      <c r="Y2" s="23">
        <v>0.95833333333333304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15" customFormat="1">
      <c r="A3" s="17" t="s">
        <v>4</v>
      </c>
      <c r="B3" s="16">
        <v>-3</v>
      </c>
      <c r="C3" s="16">
        <v>-3</v>
      </c>
      <c r="D3" s="16">
        <v>-3</v>
      </c>
      <c r="E3" s="16">
        <v>-2</v>
      </c>
      <c r="F3" s="16">
        <v>-1</v>
      </c>
      <c r="G3" s="16">
        <v>0</v>
      </c>
      <c r="H3" s="16">
        <v>0</v>
      </c>
      <c r="I3" s="16">
        <v>1</v>
      </c>
      <c r="J3" s="16">
        <v>1</v>
      </c>
      <c r="K3" s="16">
        <v>2</v>
      </c>
      <c r="L3" s="16">
        <v>2</v>
      </c>
      <c r="M3" s="16">
        <v>3</v>
      </c>
      <c r="N3" s="16">
        <v>3</v>
      </c>
      <c r="O3" s="16">
        <v>4</v>
      </c>
      <c r="P3" s="16">
        <v>4</v>
      </c>
      <c r="Q3" s="16">
        <v>3</v>
      </c>
      <c r="R3" s="16">
        <v>3</v>
      </c>
      <c r="S3" s="16">
        <v>2</v>
      </c>
      <c r="T3" s="16">
        <v>2</v>
      </c>
      <c r="U3" s="16">
        <v>1</v>
      </c>
      <c r="V3" s="16">
        <v>1</v>
      </c>
      <c r="W3" s="16">
        <v>0</v>
      </c>
      <c r="X3" s="16">
        <v>-1</v>
      </c>
      <c r="Y3" s="16">
        <v>-1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s="15" customFormat="1">
      <c r="A4" s="17" t="s">
        <v>5</v>
      </c>
      <c r="B4" s="16">
        <v>37</v>
      </c>
      <c r="C4" s="16">
        <v>37</v>
      </c>
      <c r="D4" s="16">
        <v>37</v>
      </c>
      <c r="E4" s="16">
        <v>37</v>
      </c>
      <c r="F4" s="16">
        <v>37</v>
      </c>
      <c r="G4" s="16">
        <v>37</v>
      </c>
      <c r="H4" s="16">
        <v>37</v>
      </c>
      <c r="I4" s="16">
        <v>37</v>
      </c>
      <c r="J4" s="16">
        <v>37</v>
      </c>
      <c r="K4" s="16">
        <v>37</v>
      </c>
      <c r="L4" s="16">
        <v>37</v>
      </c>
      <c r="M4" s="16">
        <v>37</v>
      </c>
      <c r="N4" s="16">
        <v>37</v>
      </c>
      <c r="O4" s="16">
        <v>40</v>
      </c>
      <c r="P4" s="16">
        <v>40</v>
      </c>
      <c r="Q4" s="16">
        <v>40</v>
      </c>
      <c r="R4" s="16">
        <v>40</v>
      </c>
      <c r="S4" s="16">
        <v>40</v>
      </c>
      <c r="T4" s="16">
        <v>37</v>
      </c>
      <c r="U4" s="16">
        <v>37</v>
      </c>
      <c r="V4" s="16">
        <v>37</v>
      </c>
      <c r="W4" s="16">
        <v>37</v>
      </c>
      <c r="X4" s="16">
        <v>37</v>
      </c>
      <c r="Y4" s="16">
        <v>37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>
      <c r="A5" s="17" t="s">
        <v>10</v>
      </c>
      <c r="B5" s="28">
        <v>0.7</v>
      </c>
      <c r="C5" s="28">
        <v>0.7</v>
      </c>
      <c r="D5" s="28">
        <v>0.7</v>
      </c>
      <c r="E5" s="28">
        <v>0.7</v>
      </c>
      <c r="F5" s="28">
        <v>0.7</v>
      </c>
      <c r="G5" s="28">
        <v>0.7</v>
      </c>
      <c r="H5" s="28">
        <v>0.7</v>
      </c>
      <c r="I5" s="28">
        <v>0.7</v>
      </c>
      <c r="J5" s="28">
        <v>0.8</v>
      </c>
      <c r="K5" s="28">
        <v>0.8</v>
      </c>
      <c r="L5" s="28">
        <v>0.8</v>
      </c>
      <c r="M5" s="28">
        <v>0.8</v>
      </c>
      <c r="N5" s="28">
        <v>0.8</v>
      </c>
      <c r="O5" s="28">
        <v>1</v>
      </c>
      <c r="P5" s="28">
        <v>1</v>
      </c>
      <c r="Q5" s="28">
        <v>1</v>
      </c>
      <c r="R5" s="28">
        <v>1</v>
      </c>
      <c r="S5" s="28">
        <v>1</v>
      </c>
      <c r="T5" s="28">
        <v>0.7</v>
      </c>
      <c r="U5" s="28">
        <v>0.7</v>
      </c>
      <c r="V5" s="28">
        <v>0.7</v>
      </c>
      <c r="W5" s="28">
        <v>0.7</v>
      </c>
      <c r="X5" s="28">
        <v>0.7</v>
      </c>
      <c r="Y5" s="28">
        <v>0.7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>
      <c r="A6" s="26" t="s">
        <v>8</v>
      </c>
      <c r="B6" s="25">
        <f t="shared" ref="B6:Y6" si="0">IF(B5&gt;0,B15*B5,0)</f>
        <v>2.2483999999999997</v>
      </c>
      <c r="C6" s="25">
        <f t="shared" si="0"/>
        <v>2.2483999999999997</v>
      </c>
      <c r="D6" s="25">
        <f t="shared" si="0"/>
        <v>2.2483999999999997</v>
      </c>
      <c r="E6" s="25">
        <f t="shared" si="0"/>
        <v>2.3057999999999996</v>
      </c>
      <c r="F6" s="25">
        <f t="shared" si="0"/>
        <v>2.3632</v>
      </c>
      <c r="G6" s="25">
        <f t="shared" si="0"/>
        <v>2.4205999999999999</v>
      </c>
      <c r="H6" s="25">
        <f t="shared" si="0"/>
        <v>2.4205999999999999</v>
      </c>
      <c r="I6" s="25">
        <f t="shared" si="0"/>
        <v>2.4779999999999998</v>
      </c>
      <c r="J6" s="25">
        <f t="shared" si="0"/>
        <v>2.8320000000000003</v>
      </c>
      <c r="K6" s="25">
        <f t="shared" si="0"/>
        <v>2.8976000000000002</v>
      </c>
      <c r="L6" s="25">
        <f t="shared" si="0"/>
        <v>2.8976000000000002</v>
      </c>
      <c r="M6" s="25">
        <f t="shared" si="0"/>
        <v>3.0886400000000003</v>
      </c>
      <c r="N6" s="25">
        <f t="shared" si="0"/>
        <v>3.0886400000000003</v>
      </c>
      <c r="O6" s="25">
        <f t="shared" si="0"/>
        <v>3.8259999999999996</v>
      </c>
      <c r="P6" s="25">
        <f t="shared" si="0"/>
        <v>3.8259999999999996</v>
      </c>
      <c r="Q6" s="25">
        <f t="shared" si="0"/>
        <v>3.6280000000000001</v>
      </c>
      <c r="R6" s="25">
        <f t="shared" si="0"/>
        <v>3.6280000000000001</v>
      </c>
      <c r="S6" s="25">
        <f t="shared" si="0"/>
        <v>3.4299999999999997</v>
      </c>
      <c r="T6" s="25">
        <f t="shared" si="0"/>
        <v>2.5353999999999997</v>
      </c>
      <c r="U6" s="25">
        <f t="shared" si="0"/>
        <v>2.4779999999999998</v>
      </c>
      <c r="V6" s="25">
        <f t="shared" si="0"/>
        <v>2.4779999999999998</v>
      </c>
      <c r="W6" s="25">
        <f t="shared" si="0"/>
        <v>2.4205999999999999</v>
      </c>
      <c r="X6" s="25">
        <f t="shared" si="0"/>
        <v>2.3632</v>
      </c>
      <c r="Y6" s="25">
        <f t="shared" si="0"/>
        <v>2.3632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>
      <c r="A7" s="26" t="s">
        <v>11</v>
      </c>
      <c r="B7" s="25">
        <f t="shared" ref="B7:Y7" si="1">IF(B5&gt;0,B15,0)</f>
        <v>3.2119999999999997</v>
      </c>
      <c r="C7" s="25">
        <f t="shared" si="1"/>
        <v>3.2119999999999997</v>
      </c>
      <c r="D7" s="25">
        <f t="shared" si="1"/>
        <v>3.2119999999999997</v>
      </c>
      <c r="E7" s="25">
        <f t="shared" si="1"/>
        <v>3.2939999999999996</v>
      </c>
      <c r="F7" s="25">
        <f t="shared" si="1"/>
        <v>3.3759999999999999</v>
      </c>
      <c r="G7" s="25">
        <f t="shared" si="1"/>
        <v>3.4579999999999997</v>
      </c>
      <c r="H7" s="25">
        <f t="shared" si="1"/>
        <v>3.4579999999999997</v>
      </c>
      <c r="I7" s="25">
        <f t="shared" si="1"/>
        <v>3.54</v>
      </c>
      <c r="J7" s="25">
        <f t="shared" si="1"/>
        <v>3.54</v>
      </c>
      <c r="K7" s="25">
        <f t="shared" si="1"/>
        <v>3.6219999999999999</v>
      </c>
      <c r="L7" s="25">
        <f t="shared" si="1"/>
        <v>3.6219999999999999</v>
      </c>
      <c r="M7" s="25">
        <f t="shared" si="1"/>
        <v>3.8608000000000002</v>
      </c>
      <c r="N7" s="25">
        <f t="shared" si="1"/>
        <v>3.8608000000000002</v>
      </c>
      <c r="O7" s="25">
        <f t="shared" si="1"/>
        <v>3.8259999999999996</v>
      </c>
      <c r="P7" s="25">
        <f t="shared" si="1"/>
        <v>3.8259999999999996</v>
      </c>
      <c r="Q7" s="25">
        <f t="shared" si="1"/>
        <v>3.6280000000000001</v>
      </c>
      <c r="R7" s="25">
        <f t="shared" si="1"/>
        <v>3.6280000000000001</v>
      </c>
      <c r="S7" s="25">
        <f t="shared" si="1"/>
        <v>3.4299999999999997</v>
      </c>
      <c r="T7" s="25">
        <f t="shared" si="1"/>
        <v>3.6219999999999999</v>
      </c>
      <c r="U7" s="25">
        <f t="shared" si="1"/>
        <v>3.54</v>
      </c>
      <c r="V7" s="25">
        <f t="shared" si="1"/>
        <v>3.54</v>
      </c>
      <c r="W7" s="25">
        <f t="shared" si="1"/>
        <v>3.4579999999999997</v>
      </c>
      <c r="X7" s="25">
        <f t="shared" si="1"/>
        <v>3.3759999999999999</v>
      </c>
      <c r="Y7" s="25">
        <f t="shared" si="1"/>
        <v>3.3759999999999999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>
      <c r="A9" s="68" t="s">
        <v>7</v>
      </c>
      <c r="B9" s="68"/>
      <c r="C9" s="68"/>
      <c r="D9" s="68"/>
      <c r="E9" s="65" t="s">
        <v>16</v>
      </c>
      <c r="F9" s="65"/>
      <c r="G9" s="65"/>
      <c r="H9" s="65"/>
      <c r="I9" s="65"/>
      <c r="J9" s="66">
        <f>SUM(B3:Y3)/24</f>
        <v>0.75</v>
      </c>
      <c r="K9" s="6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>
      <c r="A10" s="17" t="s">
        <v>18</v>
      </c>
      <c r="B10" s="69">
        <f>SUM(B5:Y5)</f>
        <v>18.799999999999997</v>
      </c>
      <c r="C10" s="70"/>
      <c r="D10" s="71"/>
      <c r="E10" s="65" t="s">
        <v>21</v>
      </c>
      <c r="F10" s="65"/>
      <c r="G10" s="65"/>
      <c r="H10" s="65"/>
      <c r="I10" s="65"/>
      <c r="J10" s="67">
        <f>B10/24</f>
        <v>0.78333333333333321</v>
      </c>
      <c r="K10" s="67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>
      <c r="A11" s="17" t="s">
        <v>19</v>
      </c>
      <c r="B11" s="69">
        <f>SUM(B6:Y6)</f>
        <v>66.514280000000014</v>
      </c>
      <c r="C11" s="70"/>
      <c r="D11" s="71"/>
      <c r="E11" s="65" t="s">
        <v>22</v>
      </c>
      <c r="F11" s="65"/>
      <c r="G11" s="65"/>
      <c r="H11" s="65"/>
      <c r="I11" s="65"/>
      <c r="J11" s="67">
        <f>B11/24</f>
        <v>2.771428333333334</v>
      </c>
      <c r="K11" s="67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>
      <c r="A12" s="17" t="s">
        <v>20</v>
      </c>
      <c r="B12" s="69">
        <f>B11/B10</f>
        <v>3.5379936170212778</v>
      </c>
      <c r="C12" s="70"/>
      <c r="D12" s="71"/>
      <c r="E12" s="65" t="s">
        <v>17</v>
      </c>
      <c r="F12" s="65"/>
      <c r="G12" s="65"/>
      <c r="H12" s="65"/>
      <c r="I12" s="65"/>
      <c r="J12" s="66">
        <f>SUM(B4:Y4)/24</f>
        <v>37.625</v>
      </c>
      <c r="K12" s="6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>
      <c r="A15" s="17" t="s">
        <v>6</v>
      </c>
      <c r="B15" s="27">
        <f>INDEX('COP Tabelle'!$C$4:$AL$49,MATCH(B3,'COP Tabelle'!$B$4:$B$49,0),MATCH(B4,'COP Tabelle'!$C$3:$AL$3,0))</f>
        <v>3.2119999999999997</v>
      </c>
      <c r="C15" s="27">
        <f>INDEX('COP Tabelle'!$C$4:$AL$49,MATCH(C3,'COP Tabelle'!$B$4:$B$49,0),MATCH(C4,'COP Tabelle'!$C$3:$AL$3,0))</f>
        <v>3.2119999999999997</v>
      </c>
      <c r="D15" s="27">
        <f>INDEX('COP Tabelle'!$C$4:$AL$49,MATCH(D3,'COP Tabelle'!$B$4:$B$49,0),MATCH(D4,'COP Tabelle'!$C$3:$AL$3,0))</f>
        <v>3.2119999999999997</v>
      </c>
      <c r="E15" s="27">
        <f>INDEX('COP Tabelle'!$C$4:$AL$49,MATCH(E3,'COP Tabelle'!$B$4:$B$49,0),MATCH(E4,'COP Tabelle'!$C$3:$AL$3,0))</f>
        <v>3.2939999999999996</v>
      </c>
      <c r="F15" s="27">
        <f>INDEX('COP Tabelle'!$C$4:$AL$49,MATCH(F3,'COP Tabelle'!$B$4:$B$49,0),MATCH(F4,'COP Tabelle'!$C$3:$AL$3,0))</f>
        <v>3.3759999999999999</v>
      </c>
      <c r="G15" s="27">
        <f>INDEX('COP Tabelle'!$C$4:$AL$49,MATCH(G3,'COP Tabelle'!$B$4:$B$49,0),MATCH(G4,'COP Tabelle'!$C$3:$AL$3,0))</f>
        <v>3.4579999999999997</v>
      </c>
      <c r="H15" s="27">
        <f>INDEX('COP Tabelle'!$C$4:$AL$49,MATCH(H3,'COP Tabelle'!$B$4:$B$49,0),MATCH(H4,'COP Tabelle'!$C$3:$AL$3,0))</f>
        <v>3.4579999999999997</v>
      </c>
      <c r="I15" s="27">
        <f>INDEX('COP Tabelle'!$C$4:$AL$49,MATCH(I3,'COP Tabelle'!$B$4:$B$49,0),MATCH(I4,'COP Tabelle'!$C$3:$AL$3,0))</f>
        <v>3.54</v>
      </c>
      <c r="J15" s="27">
        <f>INDEX('COP Tabelle'!$C$4:$AL$49,MATCH(J3,'COP Tabelle'!$B$4:$B$49,0),MATCH(J4,'COP Tabelle'!$C$3:$AL$3,0))</f>
        <v>3.54</v>
      </c>
      <c r="K15" s="27">
        <f>INDEX('COP Tabelle'!$C$4:$AL$49,MATCH(K3,'COP Tabelle'!$B$4:$B$49,0),MATCH(K4,'COP Tabelle'!$C$3:$AL$3,0))</f>
        <v>3.6219999999999999</v>
      </c>
      <c r="L15" s="27">
        <f>INDEX('COP Tabelle'!$C$4:$AL$49,MATCH(L3,'COP Tabelle'!$B$4:$B$49,0),MATCH(L4,'COP Tabelle'!$C$3:$AL$3,0))</f>
        <v>3.6219999999999999</v>
      </c>
      <c r="M15" s="27">
        <f>INDEX('COP Tabelle'!$C$4:$AL$49,MATCH(M3,'COP Tabelle'!$B$4:$B$49,0),MATCH(M4,'COP Tabelle'!$C$3:$AL$3,0))</f>
        <v>3.8608000000000002</v>
      </c>
      <c r="N15" s="27">
        <f>INDEX('COP Tabelle'!$C$4:$AL$49,MATCH(N3,'COP Tabelle'!$B$4:$B$49,0),MATCH(N4,'COP Tabelle'!$C$3:$AL$3,0))</f>
        <v>3.8608000000000002</v>
      </c>
      <c r="O15" s="27">
        <f>INDEX('COP Tabelle'!$C$4:$AL$49,MATCH(O3,'COP Tabelle'!$B$4:$B$49,0),MATCH(O4,'COP Tabelle'!$C$3:$AL$3,0))</f>
        <v>3.8259999999999996</v>
      </c>
      <c r="P15" s="27">
        <f>INDEX('COP Tabelle'!$C$4:$AL$49,MATCH(P3,'COP Tabelle'!$B$4:$B$49,0),MATCH(P4,'COP Tabelle'!$C$3:$AL$3,0))</f>
        <v>3.8259999999999996</v>
      </c>
      <c r="Q15" s="27">
        <f>INDEX('COP Tabelle'!$C$4:$AL$49,MATCH(Q3,'COP Tabelle'!$B$4:$B$49,0),MATCH(Q4,'COP Tabelle'!$C$3:$AL$3,0))</f>
        <v>3.6280000000000001</v>
      </c>
      <c r="R15" s="27">
        <f>INDEX('COP Tabelle'!$C$4:$AL$49,MATCH(R3,'COP Tabelle'!$B$4:$B$49,0),MATCH(R4,'COP Tabelle'!$C$3:$AL$3,0))</f>
        <v>3.6280000000000001</v>
      </c>
      <c r="S15" s="27">
        <f>INDEX('COP Tabelle'!$C$4:$AL$49,MATCH(S3,'COP Tabelle'!$B$4:$B$49,0),MATCH(S4,'COP Tabelle'!$C$3:$AL$3,0))</f>
        <v>3.4299999999999997</v>
      </c>
      <c r="T15" s="27">
        <f>INDEX('COP Tabelle'!$C$4:$AL$49,MATCH(T3,'COP Tabelle'!$B$4:$B$49,0),MATCH(T4,'COP Tabelle'!$C$3:$AL$3,0))</f>
        <v>3.6219999999999999</v>
      </c>
      <c r="U15" s="27">
        <f>INDEX('COP Tabelle'!$C$4:$AL$49,MATCH(U3,'COP Tabelle'!$B$4:$B$49,0),MATCH(U4,'COP Tabelle'!$C$3:$AL$3,0))</f>
        <v>3.54</v>
      </c>
      <c r="V15" s="27">
        <f>INDEX('COP Tabelle'!$C$4:$AL$49,MATCH(V3,'COP Tabelle'!$B$4:$B$49,0),MATCH(V4,'COP Tabelle'!$C$3:$AL$3,0))</f>
        <v>3.54</v>
      </c>
      <c r="W15" s="27">
        <f>INDEX('COP Tabelle'!$C$4:$AL$49,MATCH(W3,'COP Tabelle'!$B$4:$B$49,0),MATCH(W4,'COP Tabelle'!$C$3:$AL$3,0))</f>
        <v>3.4579999999999997</v>
      </c>
      <c r="X15" s="27">
        <f>INDEX('COP Tabelle'!$C$4:$AL$49,MATCH(X3,'COP Tabelle'!$B$4:$B$49,0),MATCH(X4,'COP Tabelle'!$C$3:$AL$3,0))</f>
        <v>3.3759999999999999</v>
      </c>
      <c r="Y15" s="27">
        <f>INDEX('COP Tabelle'!$C$4:$AL$49,MATCH(Y3,'COP Tabelle'!$B$4:$B$49,0),MATCH(Y4,'COP Tabelle'!$C$3:$AL$3,0))</f>
        <v>3.3759999999999999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>
      <c r="A16" s="17" t="s">
        <v>13</v>
      </c>
      <c r="B16" s="27">
        <f t="shared" ref="B16:Y16" si="2">B17*B15</f>
        <v>4.683095999999999</v>
      </c>
      <c r="C16" s="27">
        <f t="shared" si="2"/>
        <v>4.683095999999999</v>
      </c>
      <c r="D16" s="27">
        <f t="shared" si="2"/>
        <v>4.683095999999999</v>
      </c>
      <c r="E16" s="27">
        <f t="shared" si="2"/>
        <v>4.717007999999999</v>
      </c>
      <c r="F16" s="27">
        <f t="shared" si="2"/>
        <v>4.7466559999999998</v>
      </c>
      <c r="G16" s="27">
        <f t="shared" si="2"/>
        <v>4.7720399999999996</v>
      </c>
      <c r="H16" s="27">
        <f t="shared" si="2"/>
        <v>4.7720399999999996</v>
      </c>
      <c r="I16" s="27">
        <f t="shared" si="2"/>
        <v>4.7931599999999994</v>
      </c>
      <c r="J16" s="27">
        <f t="shared" si="2"/>
        <v>4.7931599999999994</v>
      </c>
      <c r="K16" s="27">
        <f t="shared" si="2"/>
        <v>4.8100159999999992</v>
      </c>
      <c r="L16" s="27">
        <f t="shared" si="2"/>
        <v>4.8100159999999992</v>
      </c>
      <c r="M16" s="27">
        <f t="shared" si="2"/>
        <v>4.9093932799999997</v>
      </c>
      <c r="N16" s="27">
        <f t="shared" si="2"/>
        <v>4.9093932799999997</v>
      </c>
      <c r="O16" s="27">
        <f t="shared" si="2"/>
        <v>4.943191999999998</v>
      </c>
      <c r="P16" s="27">
        <f t="shared" si="2"/>
        <v>4.943191999999998</v>
      </c>
      <c r="Q16" s="27">
        <f t="shared" si="2"/>
        <v>4.8832879999999985</v>
      </c>
      <c r="R16" s="27">
        <f t="shared" si="2"/>
        <v>4.8832879999999985</v>
      </c>
      <c r="S16" s="27">
        <f t="shared" si="2"/>
        <v>4.8019999999999987</v>
      </c>
      <c r="T16" s="27">
        <f t="shared" si="2"/>
        <v>4.8100159999999992</v>
      </c>
      <c r="U16" s="27">
        <f t="shared" si="2"/>
        <v>4.7931599999999994</v>
      </c>
      <c r="V16" s="27">
        <f t="shared" si="2"/>
        <v>4.7931599999999994</v>
      </c>
      <c r="W16" s="27">
        <f t="shared" si="2"/>
        <v>4.7720399999999996</v>
      </c>
      <c r="X16" s="27">
        <f t="shared" si="2"/>
        <v>4.7466559999999998</v>
      </c>
      <c r="Y16" s="27">
        <f t="shared" si="2"/>
        <v>4.7466559999999998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>
      <c r="A17" s="17" t="s">
        <v>14</v>
      </c>
      <c r="B17" s="27">
        <f>INDEX('Verbrauch Tabelle'!$C$4:$AL$49,MATCH(B3,'Verbrauch Tabelle'!$B$4:$B$49,0),MATCH(B4,'Verbrauch Tabelle'!$C$3:$AL$3,0))</f>
        <v>1.4579999999999997</v>
      </c>
      <c r="C17" s="27">
        <f>INDEX('Verbrauch Tabelle'!$C$4:$AL$49,MATCH(C3,'Verbrauch Tabelle'!$B$4:$B$49,0),MATCH(C4,'Verbrauch Tabelle'!$C$3:$AL$3,0))</f>
        <v>1.4579999999999997</v>
      </c>
      <c r="D17" s="27">
        <f>INDEX('Verbrauch Tabelle'!$C$4:$AL$49,MATCH(D3,'Verbrauch Tabelle'!$B$4:$B$49,0),MATCH(D4,'Verbrauch Tabelle'!$C$3:$AL$3,0))</f>
        <v>1.4579999999999997</v>
      </c>
      <c r="E17" s="27">
        <f>INDEX('Verbrauch Tabelle'!$C$4:$AL$49,MATCH(E3,'Verbrauch Tabelle'!$B$4:$B$49,0),MATCH(E4,'Verbrauch Tabelle'!$C$3:$AL$3,0))</f>
        <v>1.4319999999999999</v>
      </c>
      <c r="F17" s="27">
        <f>INDEX('Verbrauch Tabelle'!$C$4:$AL$49,MATCH(F3,'Verbrauch Tabelle'!$B$4:$B$49,0),MATCH(F4,'Verbrauch Tabelle'!$C$3:$AL$3,0))</f>
        <v>1.4059999999999999</v>
      </c>
      <c r="G17" s="27">
        <f>INDEX('Verbrauch Tabelle'!$C$4:$AL$49,MATCH(G3,'Verbrauch Tabelle'!$B$4:$B$49,0),MATCH(G4,'Verbrauch Tabelle'!$C$3:$AL$3,0))</f>
        <v>1.38</v>
      </c>
      <c r="H17" s="27">
        <f>INDEX('Verbrauch Tabelle'!$C$4:$AL$49,MATCH(H3,'Verbrauch Tabelle'!$B$4:$B$49,0),MATCH(H4,'Verbrauch Tabelle'!$C$3:$AL$3,0))</f>
        <v>1.38</v>
      </c>
      <c r="I17" s="27">
        <f>INDEX('Verbrauch Tabelle'!$C$4:$AL$49,MATCH(I3,'Verbrauch Tabelle'!$B$4:$B$49,0),MATCH(I4,'Verbrauch Tabelle'!$C$3:$AL$3,0))</f>
        <v>1.3539999999999999</v>
      </c>
      <c r="J17" s="27">
        <f>INDEX('Verbrauch Tabelle'!$C$4:$AL$49,MATCH(J3,'Verbrauch Tabelle'!$B$4:$B$49,0),MATCH(J4,'Verbrauch Tabelle'!$C$3:$AL$3,0))</f>
        <v>1.3539999999999999</v>
      </c>
      <c r="K17" s="27">
        <f>INDEX('Verbrauch Tabelle'!$C$4:$AL$49,MATCH(K3,'Verbrauch Tabelle'!$B$4:$B$49,0),MATCH(K4,'Verbrauch Tabelle'!$C$3:$AL$3,0))</f>
        <v>1.3279999999999998</v>
      </c>
      <c r="L17" s="27">
        <f>INDEX('Verbrauch Tabelle'!$C$4:$AL$49,MATCH(L3,'Verbrauch Tabelle'!$B$4:$B$49,0),MATCH(L4,'Verbrauch Tabelle'!$C$3:$AL$3,0))</f>
        <v>1.3279999999999998</v>
      </c>
      <c r="M17" s="27">
        <f>INDEX('Verbrauch Tabelle'!$C$4:$AL$49,MATCH(M3,'Verbrauch Tabelle'!$B$4:$B$49,0),MATCH(M4,'Verbrauch Tabelle'!$C$3:$AL$3,0))</f>
        <v>1.2715999999999998</v>
      </c>
      <c r="N17" s="27">
        <f>INDEX('Verbrauch Tabelle'!$C$4:$AL$49,MATCH(N3,'Verbrauch Tabelle'!$B$4:$B$49,0),MATCH(N4,'Verbrauch Tabelle'!$C$3:$AL$3,0))</f>
        <v>1.2715999999999998</v>
      </c>
      <c r="O17" s="27">
        <f>INDEX('Verbrauch Tabelle'!$C$4:$AL$49,MATCH(O3,'Verbrauch Tabelle'!$B$4:$B$49,0),MATCH(O4,'Verbrauch Tabelle'!$C$3:$AL$3,0))</f>
        <v>1.2919999999999996</v>
      </c>
      <c r="P17" s="27">
        <f>INDEX('Verbrauch Tabelle'!$C$4:$AL$49,MATCH(P3,'Verbrauch Tabelle'!$B$4:$B$49,0),MATCH(P4,'Verbrauch Tabelle'!$C$3:$AL$3,0))</f>
        <v>1.2919999999999996</v>
      </c>
      <c r="Q17" s="27">
        <f>INDEX('Verbrauch Tabelle'!$C$4:$AL$49,MATCH(Q3,'Verbrauch Tabelle'!$B$4:$B$49,0),MATCH(Q4,'Verbrauch Tabelle'!$C$3:$AL$3,0))</f>
        <v>1.3459999999999996</v>
      </c>
      <c r="R17" s="27">
        <f>INDEX('Verbrauch Tabelle'!$C$4:$AL$49,MATCH(R3,'Verbrauch Tabelle'!$B$4:$B$49,0),MATCH(R4,'Verbrauch Tabelle'!$C$3:$AL$3,0))</f>
        <v>1.3459999999999996</v>
      </c>
      <c r="S17" s="27">
        <f>INDEX('Verbrauch Tabelle'!$C$4:$AL$49,MATCH(S3,'Verbrauch Tabelle'!$B$4:$B$49,0),MATCH(S4,'Verbrauch Tabelle'!$C$3:$AL$3,0))</f>
        <v>1.3999999999999997</v>
      </c>
      <c r="T17" s="27">
        <f>INDEX('Verbrauch Tabelle'!$C$4:$AL$49,MATCH(T3,'Verbrauch Tabelle'!$B$4:$B$49,0),MATCH(T4,'Verbrauch Tabelle'!$C$3:$AL$3,0))</f>
        <v>1.3279999999999998</v>
      </c>
      <c r="U17" s="27">
        <f>INDEX('Verbrauch Tabelle'!$C$4:$AL$49,MATCH(U3,'Verbrauch Tabelle'!$B$4:$B$49,0),MATCH(U4,'Verbrauch Tabelle'!$C$3:$AL$3,0))</f>
        <v>1.3539999999999999</v>
      </c>
      <c r="V17" s="27">
        <f>INDEX('Verbrauch Tabelle'!$C$4:$AL$49,MATCH(V3,'Verbrauch Tabelle'!$B$4:$B$49,0),MATCH(V4,'Verbrauch Tabelle'!$C$3:$AL$3,0))</f>
        <v>1.3539999999999999</v>
      </c>
      <c r="W17" s="27">
        <f>INDEX('Verbrauch Tabelle'!$C$4:$AL$49,MATCH(W3,'Verbrauch Tabelle'!$B$4:$B$49,0),MATCH(W4,'Verbrauch Tabelle'!$C$3:$AL$3,0))</f>
        <v>1.38</v>
      </c>
      <c r="X17" s="27">
        <f>INDEX('Verbrauch Tabelle'!$C$4:$AL$49,MATCH(X3,'Verbrauch Tabelle'!$B$4:$B$49,0),MATCH(X4,'Verbrauch Tabelle'!$C$3:$AL$3,0))</f>
        <v>1.4059999999999999</v>
      </c>
      <c r="Y17" s="27">
        <f>INDEX('Verbrauch Tabelle'!$C$4:$AL$49,MATCH(Y3,'Verbrauch Tabelle'!$B$4:$B$49,0),MATCH(Y4,'Verbrauch Tabelle'!$C$3:$AL$3,0))</f>
        <v>1.4059999999999999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>
      <c r="A18" s="24"/>
      <c r="B18" s="72" t="s">
        <v>29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>
      <c r="A19" s="2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>
      <c r="A20" s="2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>
      <c r="A21" s="2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>
      <c r="A22" s="2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>
      <c r="A23" s="2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>
      <c r="A24" s="2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>
      <c r="A25" s="2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>
      <c r="A26" s="2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>
      <c r="A27" s="2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>
      <c r="A28" s="2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>
      <c r="A29" s="2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>
      <c r="A30" s="2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>
      <c r="A31" s="2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>
      <c r="A32" s="2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>
      <c r="A33" s="2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</sheetData>
  <mergeCells count="16">
    <mergeCell ref="E11:I11"/>
    <mergeCell ref="E12:I12"/>
    <mergeCell ref="J11:K11"/>
    <mergeCell ref="J12:K12"/>
    <mergeCell ref="B18:Y18"/>
    <mergeCell ref="A14:Y14"/>
    <mergeCell ref="B11:D11"/>
    <mergeCell ref="B12:D12"/>
    <mergeCell ref="V1:X1"/>
    <mergeCell ref="A1:U1"/>
    <mergeCell ref="E10:I10"/>
    <mergeCell ref="E9:I9"/>
    <mergeCell ref="J9:K9"/>
    <mergeCell ref="J10:K10"/>
    <mergeCell ref="A9:D9"/>
    <mergeCell ref="B10:D10"/>
  </mergeCells>
  <conditionalFormatting sqref="B17:Y17">
    <cfRule type="cellIs" dxfId="0" priority="1" operator="greaterThan">
      <formula>2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"/>
  <sheetViews>
    <sheetView workbookViewId="0">
      <selection activeCell="O19" sqref="O19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X60"/>
  <sheetViews>
    <sheetView tabSelected="1" zoomScale="70" zoomScaleNormal="70" workbookViewId="0">
      <selection sqref="A1:AL1"/>
    </sheetView>
  </sheetViews>
  <sheetFormatPr baseColWidth="10" defaultRowHeight="18.75" outlineLevelRow="2"/>
  <cols>
    <col min="1" max="1" width="4.5703125" customWidth="1"/>
    <col min="2" max="7" width="5" style="2" customWidth="1"/>
    <col min="8" max="37" width="4.7109375" style="1" customWidth="1"/>
    <col min="38" max="38" width="4.7109375" customWidth="1"/>
  </cols>
  <sheetData>
    <row r="1" spans="1:50" ht="21" customHeight="1">
      <c r="A1" s="82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4"/>
      <c r="AM1" s="12"/>
      <c r="AN1" s="12"/>
      <c r="AO1" s="12"/>
      <c r="AP1" s="12"/>
      <c r="AQ1" s="12"/>
      <c r="AR1" s="12"/>
      <c r="AS1" s="12"/>
      <c r="AT1" s="8"/>
      <c r="AU1" s="8"/>
      <c r="AV1" s="8"/>
      <c r="AW1" s="8"/>
      <c r="AX1" s="8"/>
    </row>
    <row r="2" spans="1:50" ht="19.5" customHeight="1">
      <c r="A2" s="85" t="s">
        <v>2</v>
      </c>
      <c r="B2" s="86"/>
      <c r="C2" s="79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1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</row>
    <row r="3" spans="1:50" s="2" customFormat="1" ht="19.5" thickBot="1">
      <c r="A3" s="87"/>
      <c r="B3" s="88"/>
      <c r="C3" s="4">
        <v>25</v>
      </c>
      <c r="D3" s="4">
        <v>26</v>
      </c>
      <c r="E3" s="4">
        <v>27</v>
      </c>
      <c r="F3" s="4">
        <v>28</v>
      </c>
      <c r="G3" s="4">
        <v>29</v>
      </c>
      <c r="H3" s="29">
        <v>30</v>
      </c>
      <c r="I3" s="30">
        <v>31</v>
      </c>
      <c r="J3" s="30">
        <v>32</v>
      </c>
      <c r="K3" s="30">
        <v>33</v>
      </c>
      <c r="L3" s="30">
        <v>34</v>
      </c>
      <c r="M3" s="29">
        <v>35</v>
      </c>
      <c r="N3" s="30">
        <v>36</v>
      </c>
      <c r="O3" s="30">
        <v>37</v>
      </c>
      <c r="P3" s="30">
        <v>38</v>
      </c>
      <c r="Q3" s="30">
        <v>39</v>
      </c>
      <c r="R3" s="29">
        <v>40</v>
      </c>
      <c r="S3" s="30">
        <v>41</v>
      </c>
      <c r="T3" s="30">
        <v>42</v>
      </c>
      <c r="U3" s="30">
        <v>43</v>
      </c>
      <c r="V3" s="30">
        <v>44</v>
      </c>
      <c r="W3" s="29">
        <v>45</v>
      </c>
      <c r="X3" s="30">
        <v>46</v>
      </c>
      <c r="Y3" s="30">
        <v>47</v>
      </c>
      <c r="Z3" s="30">
        <v>48</v>
      </c>
      <c r="AA3" s="30">
        <v>49</v>
      </c>
      <c r="AB3" s="29">
        <v>50</v>
      </c>
      <c r="AC3" s="30">
        <v>51</v>
      </c>
      <c r="AD3" s="30">
        <v>52</v>
      </c>
      <c r="AE3" s="30">
        <v>53</v>
      </c>
      <c r="AF3" s="30">
        <v>54</v>
      </c>
      <c r="AG3" s="29">
        <v>55</v>
      </c>
      <c r="AH3" s="4">
        <v>56</v>
      </c>
      <c r="AI3" s="4">
        <v>57</v>
      </c>
      <c r="AJ3" s="4">
        <v>58</v>
      </c>
      <c r="AK3" s="4">
        <v>59</v>
      </c>
      <c r="AL3" s="4">
        <v>60</v>
      </c>
      <c r="AM3" s="13"/>
      <c r="AN3" s="13"/>
      <c r="AO3" s="13"/>
      <c r="AP3" s="13"/>
      <c r="AQ3" s="13"/>
      <c r="AR3" s="13"/>
      <c r="AS3" s="13"/>
      <c r="AT3" s="9"/>
      <c r="AU3" s="9"/>
      <c r="AV3" s="9"/>
      <c r="AW3" s="9"/>
      <c r="AX3" s="9"/>
    </row>
    <row r="4" spans="1:50" ht="17.100000000000001" customHeight="1">
      <c r="A4" s="89" t="s">
        <v>0</v>
      </c>
      <c r="B4" s="5">
        <v>25</v>
      </c>
      <c r="C4" s="50">
        <v>7.8800000000000008</v>
      </c>
      <c r="D4" s="50">
        <v>7.7960000000000003</v>
      </c>
      <c r="E4" s="50">
        <v>7.7120000000000006</v>
      </c>
      <c r="F4" s="50">
        <v>7.6280000000000001</v>
      </c>
      <c r="G4" s="51">
        <v>7.5440000000000005</v>
      </c>
      <c r="H4" s="33">
        <v>7.46</v>
      </c>
      <c r="I4" s="34">
        <v>7.3760000000000003</v>
      </c>
      <c r="J4" s="34">
        <v>7.2919999999999998</v>
      </c>
      <c r="K4" s="34">
        <v>7.2080000000000002</v>
      </c>
      <c r="L4" s="34">
        <v>7.1240000000000006</v>
      </c>
      <c r="M4" s="35">
        <v>7.04</v>
      </c>
      <c r="N4" s="34">
        <v>6.9139999999999997</v>
      </c>
      <c r="O4" s="34">
        <v>6.7880000000000003</v>
      </c>
      <c r="P4" s="34">
        <v>6.6619999999999999</v>
      </c>
      <c r="Q4" s="34">
        <v>6.5359999999999996</v>
      </c>
      <c r="R4" s="35">
        <v>6.41</v>
      </c>
      <c r="S4" s="34">
        <v>6.29</v>
      </c>
      <c r="T4" s="34">
        <v>6.17</v>
      </c>
      <c r="U4" s="34">
        <v>6.05</v>
      </c>
      <c r="V4" s="34">
        <v>5.93</v>
      </c>
      <c r="W4" s="35">
        <v>5.8100000000000005</v>
      </c>
      <c r="X4" s="34">
        <v>5.6680000000000001</v>
      </c>
      <c r="Y4" s="34">
        <v>5.5260000000000007</v>
      </c>
      <c r="Z4" s="34">
        <v>5.3840000000000003</v>
      </c>
      <c r="AA4" s="34">
        <v>5.2420000000000009</v>
      </c>
      <c r="AB4" s="35">
        <v>5.1000000000000005</v>
      </c>
      <c r="AC4" s="34">
        <v>4.99</v>
      </c>
      <c r="AD4" s="34">
        <v>4.8800000000000008</v>
      </c>
      <c r="AE4" s="34">
        <v>4.7700000000000022</v>
      </c>
      <c r="AF4" s="34">
        <v>4.6600000000000028</v>
      </c>
      <c r="AG4" s="36">
        <v>4.5500000000000043</v>
      </c>
      <c r="AH4" s="57">
        <v>4.4400000000000048</v>
      </c>
      <c r="AI4" s="50">
        <v>4.3300000000000063</v>
      </c>
      <c r="AJ4" s="50">
        <v>4.2200000000000069</v>
      </c>
      <c r="AK4" s="50">
        <v>4.1100000000000083</v>
      </c>
      <c r="AL4" s="50">
        <v>4.0000000000000089</v>
      </c>
      <c r="AM4" s="12"/>
      <c r="AN4" s="12"/>
      <c r="AO4" s="12"/>
      <c r="AP4" s="12"/>
      <c r="AQ4" s="12"/>
      <c r="AR4" s="12"/>
      <c r="AS4" s="12"/>
      <c r="AT4" s="8"/>
      <c r="AU4" s="8"/>
      <c r="AV4" s="8"/>
      <c r="AW4" s="8"/>
      <c r="AX4" s="8"/>
    </row>
    <row r="5" spans="1:50" ht="17.100000000000001" hidden="1" customHeight="1" outlineLevel="1">
      <c r="A5" s="90"/>
      <c r="B5" s="4">
        <v>24</v>
      </c>
      <c r="C5" s="50">
        <v>7.7700000000000014</v>
      </c>
      <c r="D5" s="50">
        <v>7.6861111111111118</v>
      </c>
      <c r="E5" s="50">
        <v>7.6022222222222231</v>
      </c>
      <c r="F5" s="50">
        <v>7.5183333333333335</v>
      </c>
      <c r="G5" s="51">
        <v>7.4344444444444449</v>
      </c>
      <c r="H5" s="37">
        <v>7.3505555555555553</v>
      </c>
      <c r="I5" s="7">
        <v>7.2666666666666666</v>
      </c>
      <c r="J5" s="7">
        <v>7.182777777777777</v>
      </c>
      <c r="K5" s="7">
        <v>7.0988888888888884</v>
      </c>
      <c r="L5" s="7">
        <v>7.0149999999999988</v>
      </c>
      <c r="M5" s="7">
        <v>6.9311111111111101</v>
      </c>
      <c r="N5" s="7">
        <v>6.8047777777777778</v>
      </c>
      <c r="O5" s="7">
        <v>6.6784444444444446</v>
      </c>
      <c r="P5" s="7">
        <v>6.5521111111111106</v>
      </c>
      <c r="Q5" s="7">
        <v>6.4257777777777774</v>
      </c>
      <c r="R5" s="7">
        <v>6.2994444444444442</v>
      </c>
      <c r="S5" s="7">
        <v>6.181111111111111</v>
      </c>
      <c r="T5" s="7">
        <v>6.0627777777777778</v>
      </c>
      <c r="U5" s="7">
        <v>5.9444444444444438</v>
      </c>
      <c r="V5" s="7">
        <v>5.8261111111111106</v>
      </c>
      <c r="W5" s="7">
        <v>5.7077777777777783</v>
      </c>
      <c r="X5" s="7">
        <v>5.5681111111111115</v>
      </c>
      <c r="Y5" s="7">
        <v>5.4284444444444455</v>
      </c>
      <c r="Z5" s="7">
        <v>5.2887777777777778</v>
      </c>
      <c r="AA5" s="7">
        <v>5.1491111111111119</v>
      </c>
      <c r="AB5" s="7">
        <v>5.009444444444445</v>
      </c>
      <c r="AC5" s="7">
        <v>4.9011111111111116</v>
      </c>
      <c r="AD5" s="7">
        <v>4.7927777777777782</v>
      </c>
      <c r="AE5" s="7">
        <v>4.6844444444444449</v>
      </c>
      <c r="AF5" s="7">
        <v>4.5761111111111115</v>
      </c>
      <c r="AG5" s="38">
        <v>4.4677777777777781</v>
      </c>
      <c r="AH5" s="57">
        <v>4.3594444444444491</v>
      </c>
      <c r="AI5" s="50">
        <v>4.2511111111111166</v>
      </c>
      <c r="AJ5" s="50">
        <v>4.1427777777777841</v>
      </c>
      <c r="AK5" s="50">
        <v>4.0344444444444525</v>
      </c>
      <c r="AL5" s="50">
        <v>3.9261111111111195</v>
      </c>
      <c r="AM5" s="12"/>
      <c r="AN5" s="12"/>
      <c r="AO5" s="12"/>
      <c r="AP5" s="12"/>
      <c r="AQ5" s="12"/>
      <c r="AR5" s="12"/>
      <c r="AS5" s="12"/>
      <c r="AT5" s="8"/>
      <c r="AU5" s="8"/>
      <c r="AV5" s="8"/>
      <c r="AW5" s="8"/>
      <c r="AX5" s="8"/>
    </row>
    <row r="6" spans="1:50" ht="17.100000000000001" hidden="1" customHeight="1" outlineLevel="1">
      <c r="A6" s="90"/>
      <c r="B6" s="4">
        <v>23</v>
      </c>
      <c r="C6" s="50">
        <v>7.6600000000000037</v>
      </c>
      <c r="D6" s="50">
        <v>7.5762222222222251</v>
      </c>
      <c r="E6" s="50">
        <v>7.4924444444444473</v>
      </c>
      <c r="F6" s="50">
        <v>7.4086666666666687</v>
      </c>
      <c r="G6" s="51">
        <v>7.324888888888891</v>
      </c>
      <c r="H6" s="37">
        <v>7.2411111111111124</v>
      </c>
      <c r="I6" s="7">
        <v>7.1573333333333347</v>
      </c>
      <c r="J6" s="7">
        <v>7.073555555555556</v>
      </c>
      <c r="K6" s="7">
        <v>6.9897777777777783</v>
      </c>
      <c r="L6" s="7">
        <v>6.9060000000000006</v>
      </c>
      <c r="M6" s="7">
        <v>6.822222222222222</v>
      </c>
      <c r="N6" s="7">
        <v>6.6955555555555559</v>
      </c>
      <c r="O6" s="7">
        <v>6.5688888888888881</v>
      </c>
      <c r="P6" s="7">
        <v>6.4422222222222221</v>
      </c>
      <c r="Q6" s="7">
        <v>6.3155555555555551</v>
      </c>
      <c r="R6" s="7">
        <v>6.1888888888888882</v>
      </c>
      <c r="S6" s="7">
        <v>6.072222222222222</v>
      </c>
      <c r="T6" s="7">
        <v>5.9555555555555557</v>
      </c>
      <c r="U6" s="7">
        <v>5.8388888888888877</v>
      </c>
      <c r="V6" s="7">
        <v>5.7222222222222214</v>
      </c>
      <c r="W6" s="7">
        <v>5.6055555555555561</v>
      </c>
      <c r="X6" s="7">
        <v>5.4682222222222228</v>
      </c>
      <c r="Y6" s="7">
        <v>5.3308888888888895</v>
      </c>
      <c r="Z6" s="7">
        <v>5.1935555555555561</v>
      </c>
      <c r="AA6" s="7">
        <v>5.0562222222222228</v>
      </c>
      <c r="AB6" s="7">
        <v>4.9188888888888895</v>
      </c>
      <c r="AC6" s="7">
        <v>4.8122222222222222</v>
      </c>
      <c r="AD6" s="7">
        <v>4.7055555555555566</v>
      </c>
      <c r="AE6" s="7">
        <v>4.5988888888888892</v>
      </c>
      <c r="AF6" s="7">
        <v>4.4922222222222228</v>
      </c>
      <c r="AG6" s="38">
        <v>4.3855555555555563</v>
      </c>
      <c r="AH6" s="57">
        <v>4.2788888888888934</v>
      </c>
      <c r="AI6" s="50">
        <v>4.1722222222222278</v>
      </c>
      <c r="AJ6" s="50">
        <v>4.0655555555555614</v>
      </c>
      <c r="AK6" s="50">
        <v>3.9588888888888962</v>
      </c>
      <c r="AL6" s="50">
        <v>3.8522222222222302</v>
      </c>
      <c r="AM6" s="12"/>
      <c r="AN6" s="12"/>
      <c r="AO6" s="12"/>
      <c r="AP6" s="12"/>
      <c r="AQ6" s="12"/>
      <c r="AR6" s="12"/>
      <c r="AS6" s="12"/>
      <c r="AT6" s="8"/>
      <c r="AU6" s="8"/>
      <c r="AV6" s="8"/>
      <c r="AW6" s="8"/>
      <c r="AX6" s="8"/>
    </row>
    <row r="7" spans="1:50" ht="17.100000000000001" hidden="1" customHeight="1" outlineLevel="1">
      <c r="A7" s="90"/>
      <c r="B7" s="4">
        <v>22</v>
      </c>
      <c r="C7" s="50">
        <v>7.5500000000000034</v>
      </c>
      <c r="D7" s="50">
        <v>7.4663333333333366</v>
      </c>
      <c r="E7" s="50">
        <v>7.3826666666666689</v>
      </c>
      <c r="F7" s="50">
        <v>7.2990000000000022</v>
      </c>
      <c r="G7" s="51">
        <v>7.2153333333333354</v>
      </c>
      <c r="H7" s="37">
        <v>7.1316666666666686</v>
      </c>
      <c r="I7" s="7">
        <v>7.0480000000000009</v>
      </c>
      <c r="J7" s="7">
        <v>6.9643333333333342</v>
      </c>
      <c r="K7" s="7">
        <v>6.8806666666666674</v>
      </c>
      <c r="L7" s="7">
        <v>6.7970000000000006</v>
      </c>
      <c r="M7" s="7">
        <v>6.7133333333333329</v>
      </c>
      <c r="N7" s="7">
        <v>6.586333333333334</v>
      </c>
      <c r="O7" s="7">
        <v>6.4593333333333325</v>
      </c>
      <c r="P7" s="7">
        <v>6.3323333333333327</v>
      </c>
      <c r="Q7" s="7">
        <v>6.2053333333333338</v>
      </c>
      <c r="R7" s="7">
        <v>6.0783333333333323</v>
      </c>
      <c r="S7" s="7">
        <v>5.9633333333333329</v>
      </c>
      <c r="T7" s="7">
        <v>5.8483333333333336</v>
      </c>
      <c r="U7" s="7">
        <v>5.7333333333333316</v>
      </c>
      <c r="V7" s="7">
        <v>5.6183333333333323</v>
      </c>
      <c r="W7" s="7">
        <v>5.5033333333333347</v>
      </c>
      <c r="X7" s="7">
        <v>5.3683333333333332</v>
      </c>
      <c r="Y7" s="7">
        <v>5.2333333333333343</v>
      </c>
      <c r="Z7" s="7">
        <v>5.0983333333333336</v>
      </c>
      <c r="AA7" s="7">
        <v>4.9633333333333338</v>
      </c>
      <c r="AB7" s="7">
        <v>4.828333333333334</v>
      </c>
      <c r="AC7" s="7">
        <v>4.7233333333333336</v>
      </c>
      <c r="AD7" s="7">
        <v>4.6183333333333341</v>
      </c>
      <c r="AE7" s="7">
        <v>4.5133333333333336</v>
      </c>
      <c r="AF7" s="7">
        <v>4.4083333333333332</v>
      </c>
      <c r="AG7" s="38">
        <v>4.3033333333333337</v>
      </c>
      <c r="AH7" s="57">
        <v>4.1983333333333368</v>
      </c>
      <c r="AI7" s="50">
        <v>4.0933333333333382</v>
      </c>
      <c r="AJ7" s="50">
        <v>3.9883333333333386</v>
      </c>
      <c r="AK7" s="50">
        <v>3.88333333333334</v>
      </c>
      <c r="AL7" s="50">
        <v>3.7783333333333404</v>
      </c>
      <c r="AM7" s="12"/>
      <c r="AN7" s="12"/>
      <c r="AO7" s="12"/>
      <c r="AP7" s="12"/>
      <c r="AQ7" s="12"/>
      <c r="AR7" s="12"/>
      <c r="AS7" s="12"/>
      <c r="AT7" s="8"/>
      <c r="AU7" s="8"/>
      <c r="AV7" s="8"/>
      <c r="AW7" s="8"/>
      <c r="AX7" s="8"/>
    </row>
    <row r="8" spans="1:50" ht="17.100000000000001" hidden="1" customHeight="1" outlineLevel="1">
      <c r="A8" s="90"/>
      <c r="B8" s="4">
        <v>21</v>
      </c>
      <c r="C8" s="50">
        <v>7.4400000000000057</v>
      </c>
      <c r="D8" s="50">
        <v>7.3564444444444499</v>
      </c>
      <c r="E8" s="50">
        <v>7.2728888888888932</v>
      </c>
      <c r="F8" s="50">
        <v>7.1893333333333374</v>
      </c>
      <c r="G8" s="51">
        <v>7.1057777777777815</v>
      </c>
      <c r="H8" s="37">
        <v>7.0222222222222257</v>
      </c>
      <c r="I8" s="7">
        <v>6.9386666666666699</v>
      </c>
      <c r="J8" s="7">
        <v>6.8551111111111132</v>
      </c>
      <c r="K8" s="7">
        <v>6.7715555555555573</v>
      </c>
      <c r="L8" s="7">
        <v>6.6880000000000015</v>
      </c>
      <c r="M8" s="7">
        <v>6.6044444444444457</v>
      </c>
      <c r="N8" s="7">
        <v>6.4771111111111122</v>
      </c>
      <c r="O8" s="7">
        <v>6.349777777777776</v>
      </c>
      <c r="P8" s="7">
        <v>6.2224444444444442</v>
      </c>
      <c r="Q8" s="7">
        <v>6.0951111111111116</v>
      </c>
      <c r="R8" s="7">
        <v>5.9677777777777763</v>
      </c>
      <c r="S8" s="7">
        <v>5.8544444444444439</v>
      </c>
      <c r="T8" s="7">
        <v>5.7411111111111115</v>
      </c>
      <c r="U8" s="7">
        <v>5.6277777777777755</v>
      </c>
      <c r="V8" s="7">
        <v>5.514444444444444</v>
      </c>
      <c r="W8" s="7">
        <v>5.4011111111111125</v>
      </c>
      <c r="X8" s="7">
        <v>5.2684444444444445</v>
      </c>
      <c r="Y8" s="7">
        <v>5.1357777777777782</v>
      </c>
      <c r="Z8" s="7">
        <v>5.003111111111112</v>
      </c>
      <c r="AA8" s="7">
        <v>4.8704444444444457</v>
      </c>
      <c r="AB8" s="7">
        <v>4.7377777777777785</v>
      </c>
      <c r="AC8" s="7">
        <v>4.6344444444444441</v>
      </c>
      <c r="AD8" s="7">
        <v>4.5311111111111115</v>
      </c>
      <c r="AE8" s="7">
        <v>4.427777777777778</v>
      </c>
      <c r="AF8" s="7">
        <v>4.3244444444444445</v>
      </c>
      <c r="AG8" s="38">
        <v>4.2211111111111119</v>
      </c>
      <c r="AH8" s="57">
        <v>4.1177777777777811</v>
      </c>
      <c r="AI8" s="50">
        <v>4.0144444444444494</v>
      </c>
      <c r="AJ8" s="50">
        <v>3.9111111111111159</v>
      </c>
      <c r="AK8" s="50">
        <v>3.8077777777777841</v>
      </c>
      <c r="AL8" s="50">
        <v>3.7044444444444511</v>
      </c>
      <c r="AM8" s="12"/>
      <c r="AN8" s="12"/>
      <c r="AO8" s="12"/>
      <c r="AP8" s="12"/>
      <c r="AQ8" s="12"/>
      <c r="AR8" s="12"/>
      <c r="AS8" s="12"/>
      <c r="AT8" s="8"/>
      <c r="AU8" s="8"/>
      <c r="AV8" s="8"/>
      <c r="AW8" s="8"/>
      <c r="AX8" s="8"/>
    </row>
    <row r="9" spans="1:50" ht="17.100000000000001" hidden="1" customHeight="1" outlineLevel="1">
      <c r="A9" s="90"/>
      <c r="B9" s="4">
        <v>20</v>
      </c>
      <c r="C9" s="50">
        <v>7.3300000000000045</v>
      </c>
      <c r="D9" s="50">
        <v>7.2465555555555596</v>
      </c>
      <c r="E9" s="50">
        <v>7.1631111111111139</v>
      </c>
      <c r="F9" s="50">
        <v>7.079666666666669</v>
      </c>
      <c r="G9" s="51">
        <v>6.9962222222222241</v>
      </c>
      <c r="H9" s="37">
        <v>6.9127777777777792</v>
      </c>
      <c r="I9" s="7">
        <v>6.8293333333333344</v>
      </c>
      <c r="J9" s="7">
        <v>6.7458888888888886</v>
      </c>
      <c r="K9" s="7">
        <v>6.6624444444444437</v>
      </c>
      <c r="L9" s="7">
        <v>6.5789999999999988</v>
      </c>
      <c r="M9" s="7">
        <v>6.495555555555554</v>
      </c>
      <c r="N9" s="7">
        <v>6.3678888888888894</v>
      </c>
      <c r="O9" s="7">
        <v>6.2402222222222203</v>
      </c>
      <c r="P9" s="7">
        <v>6.1125555555555549</v>
      </c>
      <c r="Q9" s="7">
        <v>5.9848888888888894</v>
      </c>
      <c r="R9" s="7">
        <v>5.8572222222222203</v>
      </c>
      <c r="S9" s="7">
        <v>5.7455555555555549</v>
      </c>
      <c r="T9" s="7">
        <v>5.6338888888888903</v>
      </c>
      <c r="U9" s="7">
        <v>5.5222222222222195</v>
      </c>
      <c r="V9" s="7">
        <v>5.4105555555555549</v>
      </c>
      <c r="W9" s="7">
        <v>5.2988888888888903</v>
      </c>
      <c r="X9" s="7">
        <v>5.1685555555555558</v>
      </c>
      <c r="Y9" s="7">
        <v>5.038222222222223</v>
      </c>
      <c r="Z9" s="7">
        <v>4.9078888888888894</v>
      </c>
      <c r="AA9" s="7">
        <v>4.7775555555555567</v>
      </c>
      <c r="AB9" s="7">
        <v>4.6472222222222221</v>
      </c>
      <c r="AC9" s="7">
        <v>4.5455555555555556</v>
      </c>
      <c r="AD9" s="7">
        <v>4.443888888888889</v>
      </c>
      <c r="AE9" s="7">
        <v>4.3422222222222224</v>
      </c>
      <c r="AF9" s="7">
        <v>4.2405555555555559</v>
      </c>
      <c r="AG9" s="38">
        <v>4.1388888888888893</v>
      </c>
      <c r="AH9" s="57">
        <v>4.0372222222222254</v>
      </c>
      <c r="AI9" s="50">
        <v>3.9355555555555597</v>
      </c>
      <c r="AJ9" s="50">
        <v>3.8338888888888931</v>
      </c>
      <c r="AK9" s="50">
        <v>3.7322222222222279</v>
      </c>
      <c r="AL9" s="50">
        <v>3.6305555555555618</v>
      </c>
      <c r="AM9" s="12"/>
      <c r="AN9" s="12"/>
      <c r="AO9" s="12"/>
      <c r="AP9" s="12"/>
      <c r="AQ9" s="12"/>
      <c r="AR9" s="12"/>
      <c r="AS9" s="12"/>
      <c r="AT9" s="8"/>
      <c r="AU9" s="8"/>
      <c r="AV9" s="8"/>
      <c r="AW9" s="8"/>
      <c r="AX9" s="8"/>
    </row>
    <row r="10" spans="1:50" ht="17.100000000000001" hidden="1" customHeight="1" outlineLevel="1">
      <c r="A10" s="90"/>
      <c r="B10" s="4">
        <v>19</v>
      </c>
      <c r="C10" s="50">
        <v>7.2200000000000077</v>
      </c>
      <c r="D10" s="50">
        <v>7.1366666666666738</v>
      </c>
      <c r="E10" s="50">
        <v>7.053333333333339</v>
      </c>
      <c r="F10" s="50">
        <v>6.9700000000000051</v>
      </c>
      <c r="G10" s="51">
        <v>6.8866666666666712</v>
      </c>
      <c r="H10" s="37">
        <v>6.8033333333333372</v>
      </c>
      <c r="I10" s="7">
        <v>6.7200000000000033</v>
      </c>
      <c r="J10" s="7">
        <v>6.6366666666666685</v>
      </c>
      <c r="K10" s="7">
        <v>6.5533333333333346</v>
      </c>
      <c r="L10" s="7">
        <v>6.4700000000000006</v>
      </c>
      <c r="M10" s="7">
        <v>6.3866666666666667</v>
      </c>
      <c r="N10" s="7">
        <v>6.2586666666666675</v>
      </c>
      <c r="O10" s="7">
        <v>6.1306666666666647</v>
      </c>
      <c r="P10" s="7">
        <v>6.0026666666666664</v>
      </c>
      <c r="Q10" s="7">
        <v>5.874666666666668</v>
      </c>
      <c r="R10" s="7">
        <v>5.7466666666666644</v>
      </c>
      <c r="S10" s="7">
        <v>5.6366666666666658</v>
      </c>
      <c r="T10" s="7">
        <v>5.5266666666666682</v>
      </c>
      <c r="U10" s="7">
        <v>5.4166666666666643</v>
      </c>
      <c r="V10" s="7">
        <v>5.3066666666666658</v>
      </c>
      <c r="W10" s="7">
        <v>5.1966666666666681</v>
      </c>
      <c r="X10" s="7">
        <v>5.0686666666666671</v>
      </c>
      <c r="Y10" s="7">
        <v>4.940666666666667</v>
      </c>
      <c r="Z10" s="7">
        <v>4.8126666666666669</v>
      </c>
      <c r="AA10" s="7">
        <v>4.6846666666666676</v>
      </c>
      <c r="AB10" s="7">
        <v>4.5566666666666666</v>
      </c>
      <c r="AC10" s="7">
        <v>4.456666666666667</v>
      </c>
      <c r="AD10" s="7">
        <v>4.3566666666666674</v>
      </c>
      <c r="AE10" s="7">
        <v>4.2566666666666668</v>
      </c>
      <c r="AF10" s="7">
        <v>4.1566666666666663</v>
      </c>
      <c r="AG10" s="38">
        <v>4.0566666666666666</v>
      </c>
      <c r="AH10" s="57">
        <v>3.9566666666666697</v>
      </c>
      <c r="AI10" s="50">
        <v>3.8566666666666705</v>
      </c>
      <c r="AJ10" s="50">
        <v>3.7566666666666704</v>
      </c>
      <c r="AK10" s="50">
        <v>3.6566666666666716</v>
      </c>
      <c r="AL10" s="50">
        <v>3.5566666666666724</v>
      </c>
      <c r="AM10" s="12"/>
      <c r="AN10" s="12"/>
      <c r="AO10" s="12"/>
      <c r="AP10" s="12"/>
      <c r="AQ10" s="12"/>
      <c r="AR10" s="12"/>
      <c r="AS10" s="12"/>
      <c r="AT10" s="8"/>
      <c r="AU10" s="8"/>
      <c r="AV10" s="8"/>
      <c r="AW10" s="8"/>
      <c r="AX10" s="8"/>
    </row>
    <row r="11" spans="1:50" ht="17.100000000000001" hidden="1" customHeight="1" outlineLevel="1">
      <c r="A11" s="90"/>
      <c r="B11" s="4">
        <v>18</v>
      </c>
      <c r="C11" s="50">
        <v>7.1100000000000074</v>
      </c>
      <c r="D11" s="50">
        <v>7.0267777777777845</v>
      </c>
      <c r="E11" s="50">
        <v>6.9435555555555615</v>
      </c>
      <c r="F11" s="50">
        <v>6.8603333333333385</v>
      </c>
      <c r="G11" s="51">
        <v>6.7771111111111155</v>
      </c>
      <c r="H11" s="37">
        <v>6.6938888888888926</v>
      </c>
      <c r="I11" s="7">
        <v>6.6106666666666687</v>
      </c>
      <c r="J11" s="7">
        <v>6.5274444444444457</v>
      </c>
      <c r="K11" s="7">
        <v>6.4442222222222227</v>
      </c>
      <c r="L11" s="7">
        <v>6.3609999999999998</v>
      </c>
      <c r="M11" s="7">
        <v>6.2777777777777768</v>
      </c>
      <c r="N11" s="7">
        <v>6.1494444444444456</v>
      </c>
      <c r="O11" s="7">
        <v>6.0211111111111082</v>
      </c>
      <c r="P11" s="7">
        <v>5.892777777777777</v>
      </c>
      <c r="Q11" s="7">
        <v>5.7644444444444458</v>
      </c>
      <c r="R11" s="7">
        <v>5.6361111111111084</v>
      </c>
      <c r="S11" s="7">
        <v>5.5277777777777768</v>
      </c>
      <c r="T11" s="7">
        <v>5.4194444444444461</v>
      </c>
      <c r="U11" s="7">
        <v>5.3111111111111082</v>
      </c>
      <c r="V11" s="7">
        <v>5.2027777777777766</v>
      </c>
      <c r="W11" s="7">
        <v>5.0944444444444468</v>
      </c>
      <c r="X11" s="7">
        <v>4.9687777777777775</v>
      </c>
      <c r="Y11" s="7">
        <v>4.8431111111111118</v>
      </c>
      <c r="Z11" s="7">
        <v>4.7174444444444452</v>
      </c>
      <c r="AA11" s="7">
        <v>4.5917777777777786</v>
      </c>
      <c r="AB11" s="7">
        <v>4.4661111111111111</v>
      </c>
      <c r="AC11" s="7">
        <v>4.3677777777777775</v>
      </c>
      <c r="AD11" s="7">
        <v>4.2694444444444448</v>
      </c>
      <c r="AE11" s="7">
        <v>4.1711111111111112</v>
      </c>
      <c r="AF11" s="7">
        <v>4.0727777777777776</v>
      </c>
      <c r="AG11" s="38">
        <v>3.9744444444444449</v>
      </c>
      <c r="AH11" s="57">
        <v>3.8761111111111135</v>
      </c>
      <c r="AI11" s="50">
        <v>3.7777777777777812</v>
      </c>
      <c r="AJ11" s="50">
        <v>3.6794444444444481</v>
      </c>
      <c r="AK11" s="50">
        <v>3.5811111111111158</v>
      </c>
      <c r="AL11" s="50">
        <v>3.4827777777777831</v>
      </c>
      <c r="AM11" s="12"/>
      <c r="AN11" s="12"/>
      <c r="AO11" s="12"/>
      <c r="AP11" s="12"/>
      <c r="AQ11" s="12"/>
      <c r="AR11" s="12"/>
      <c r="AS11" s="12"/>
      <c r="AT11" s="8"/>
      <c r="AU11" s="8"/>
      <c r="AV11" s="8"/>
      <c r="AW11" s="8"/>
      <c r="AX11" s="8"/>
    </row>
    <row r="12" spans="1:50" ht="17.100000000000001" hidden="1" customHeight="1" outlineLevel="1">
      <c r="A12" s="90"/>
      <c r="B12" s="4">
        <v>17</v>
      </c>
      <c r="C12" s="50">
        <v>7.0000000000000089</v>
      </c>
      <c r="D12" s="50">
        <v>6.9168888888888969</v>
      </c>
      <c r="E12" s="50">
        <v>6.8337777777777848</v>
      </c>
      <c r="F12" s="50">
        <v>6.7506666666666728</v>
      </c>
      <c r="G12" s="51">
        <v>6.6675555555555599</v>
      </c>
      <c r="H12" s="37">
        <v>6.5844444444444479</v>
      </c>
      <c r="I12" s="7">
        <v>6.5013333333333359</v>
      </c>
      <c r="J12" s="7">
        <v>6.4182222222222238</v>
      </c>
      <c r="K12" s="7">
        <v>6.3351111111111118</v>
      </c>
      <c r="L12" s="7">
        <v>6.2519999999999998</v>
      </c>
      <c r="M12" s="7">
        <v>6.1688888888888878</v>
      </c>
      <c r="N12" s="7">
        <v>6.0402222222222237</v>
      </c>
      <c r="O12" s="7">
        <v>5.9115555555555526</v>
      </c>
      <c r="P12" s="7">
        <v>5.7828888888888876</v>
      </c>
      <c r="Q12" s="7">
        <v>5.6542222222222236</v>
      </c>
      <c r="R12" s="7">
        <v>5.5255555555555524</v>
      </c>
      <c r="S12" s="7">
        <v>5.4188888888888878</v>
      </c>
      <c r="T12" s="7">
        <v>5.312222222222224</v>
      </c>
      <c r="U12" s="7">
        <v>5.2055555555555522</v>
      </c>
      <c r="V12" s="7">
        <v>5.0988888888888875</v>
      </c>
      <c r="W12" s="7">
        <v>4.9922222222222246</v>
      </c>
      <c r="X12" s="7">
        <v>4.8688888888888888</v>
      </c>
      <c r="Y12" s="7">
        <v>4.7455555555555557</v>
      </c>
      <c r="Z12" s="7">
        <v>4.6222222222222227</v>
      </c>
      <c r="AA12" s="7">
        <v>4.4988888888888896</v>
      </c>
      <c r="AB12" s="7">
        <v>4.3755555555555556</v>
      </c>
      <c r="AC12" s="7">
        <v>4.278888888888889</v>
      </c>
      <c r="AD12" s="7">
        <v>4.1822222222222223</v>
      </c>
      <c r="AE12" s="7">
        <v>4.0855555555555556</v>
      </c>
      <c r="AF12" s="7">
        <v>3.9888888888888889</v>
      </c>
      <c r="AG12" s="38">
        <v>3.8922222222222222</v>
      </c>
      <c r="AH12" s="57">
        <v>3.7955555555555578</v>
      </c>
      <c r="AI12" s="50">
        <v>3.698888888888892</v>
      </c>
      <c r="AJ12" s="50">
        <v>3.6022222222222253</v>
      </c>
      <c r="AK12" s="50">
        <v>3.5055555555555595</v>
      </c>
      <c r="AL12" s="50">
        <v>3.4088888888888937</v>
      </c>
      <c r="AM12" s="12"/>
      <c r="AN12" s="12"/>
      <c r="AO12" s="12"/>
      <c r="AP12" s="12"/>
      <c r="AQ12" s="12"/>
      <c r="AR12" s="12"/>
      <c r="AS12" s="12"/>
      <c r="AT12" s="8"/>
      <c r="AU12" s="8"/>
      <c r="AV12" s="8"/>
      <c r="AW12" s="8"/>
      <c r="AX12" s="8"/>
    </row>
    <row r="13" spans="1:50" ht="17.100000000000001" hidden="1" customHeight="1" outlineLevel="1">
      <c r="A13" s="90"/>
      <c r="B13" s="4">
        <v>16</v>
      </c>
      <c r="C13" s="50">
        <v>6.8900000000000086</v>
      </c>
      <c r="D13" s="50">
        <v>6.8070000000000075</v>
      </c>
      <c r="E13" s="50">
        <v>6.7240000000000064</v>
      </c>
      <c r="F13" s="50">
        <v>6.6410000000000053</v>
      </c>
      <c r="G13" s="51">
        <v>6.5580000000000043</v>
      </c>
      <c r="H13" s="37">
        <v>6.4750000000000032</v>
      </c>
      <c r="I13" s="7">
        <v>6.3920000000000021</v>
      </c>
      <c r="J13" s="7">
        <v>6.3090000000000011</v>
      </c>
      <c r="K13" s="7">
        <v>6.226</v>
      </c>
      <c r="L13" s="7">
        <v>6.1429999999999989</v>
      </c>
      <c r="M13" s="7">
        <v>6.0599999999999978</v>
      </c>
      <c r="N13" s="7">
        <v>5.9310000000000018</v>
      </c>
      <c r="O13" s="7">
        <v>5.801999999999996</v>
      </c>
      <c r="P13" s="7">
        <v>5.6729999999999992</v>
      </c>
      <c r="Q13" s="7">
        <v>5.5440000000000014</v>
      </c>
      <c r="R13" s="7">
        <v>5.4149999999999965</v>
      </c>
      <c r="S13" s="7">
        <v>5.3099999999999987</v>
      </c>
      <c r="T13" s="7">
        <v>5.2050000000000018</v>
      </c>
      <c r="U13" s="7">
        <v>5.0999999999999961</v>
      </c>
      <c r="V13" s="7">
        <v>4.9949999999999983</v>
      </c>
      <c r="W13" s="7">
        <v>4.8900000000000023</v>
      </c>
      <c r="X13" s="7">
        <v>4.7690000000000001</v>
      </c>
      <c r="Y13" s="7">
        <v>4.6480000000000006</v>
      </c>
      <c r="Z13" s="7">
        <v>4.527000000000001</v>
      </c>
      <c r="AA13" s="7">
        <v>4.4060000000000006</v>
      </c>
      <c r="AB13" s="7">
        <v>4.2850000000000001</v>
      </c>
      <c r="AC13" s="7">
        <v>4.1900000000000004</v>
      </c>
      <c r="AD13" s="7">
        <v>4.0949999999999998</v>
      </c>
      <c r="AE13" s="7">
        <v>4</v>
      </c>
      <c r="AF13" s="7">
        <v>3.9050000000000002</v>
      </c>
      <c r="AG13" s="38">
        <v>3.81</v>
      </c>
      <c r="AH13" s="57">
        <v>3.7150000000000016</v>
      </c>
      <c r="AI13" s="50">
        <v>3.6200000000000028</v>
      </c>
      <c r="AJ13" s="50">
        <v>3.5250000000000026</v>
      </c>
      <c r="AK13" s="50">
        <v>3.4300000000000033</v>
      </c>
      <c r="AL13" s="50">
        <v>3.3350000000000044</v>
      </c>
      <c r="AM13" s="12"/>
      <c r="AN13" s="12"/>
      <c r="AO13" s="12"/>
      <c r="AP13" s="12"/>
      <c r="AQ13" s="12"/>
      <c r="AR13" s="12"/>
      <c r="AS13" s="12"/>
      <c r="AT13" s="8"/>
      <c r="AU13" s="8"/>
      <c r="AV13" s="8"/>
      <c r="AW13" s="8"/>
      <c r="AX13" s="8"/>
    </row>
    <row r="14" spans="1:50" ht="17.100000000000001" hidden="1" customHeight="1" outlineLevel="1">
      <c r="A14" s="90"/>
      <c r="B14" s="4">
        <v>15</v>
      </c>
      <c r="C14" s="50">
        <v>6.78000000000001</v>
      </c>
      <c r="D14" s="50">
        <v>6.6971111111111199</v>
      </c>
      <c r="E14" s="50">
        <v>6.6142222222222298</v>
      </c>
      <c r="F14" s="50">
        <v>6.5313333333333405</v>
      </c>
      <c r="G14" s="51">
        <v>6.4484444444444504</v>
      </c>
      <c r="H14" s="37">
        <v>6.3655555555555603</v>
      </c>
      <c r="I14" s="7">
        <v>6.2826666666666702</v>
      </c>
      <c r="J14" s="7">
        <v>6.1997777777777801</v>
      </c>
      <c r="K14" s="7">
        <v>6.1168888888888899</v>
      </c>
      <c r="L14" s="7">
        <v>6.0339999999999998</v>
      </c>
      <c r="M14" s="7">
        <v>5.9511111111111106</v>
      </c>
      <c r="N14" s="7">
        <v>5.8217777777777799</v>
      </c>
      <c r="O14" s="7">
        <v>5.6924444444444404</v>
      </c>
      <c r="P14" s="7">
        <v>5.5631111111111098</v>
      </c>
      <c r="Q14" s="7">
        <v>5.4337777777777791</v>
      </c>
      <c r="R14" s="7">
        <v>5.3044444444444405</v>
      </c>
      <c r="S14" s="7">
        <v>5.2011111111111106</v>
      </c>
      <c r="T14" s="7">
        <v>5.0977777777777797</v>
      </c>
      <c r="U14" s="7">
        <v>4.99444444444444</v>
      </c>
      <c r="V14" s="7">
        <v>4.8911111111111101</v>
      </c>
      <c r="W14" s="7">
        <v>4.7877777777777801</v>
      </c>
      <c r="X14" s="7">
        <v>4.6691111111111114</v>
      </c>
      <c r="Y14" s="7">
        <v>4.5504444444444445</v>
      </c>
      <c r="Z14" s="7">
        <v>4.4317777777777785</v>
      </c>
      <c r="AA14" s="7">
        <v>4.3131111111111116</v>
      </c>
      <c r="AB14" s="7">
        <v>4.1944444444444446</v>
      </c>
      <c r="AC14" s="7">
        <v>4.1011111111111109</v>
      </c>
      <c r="AD14" s="7">
        <v>4.0077777777777781</v>
      </c>
      <c r="AE14" s="7">
        <v>3.9144444444444444</v>
      </c>
      <c r="AF14" s="7">
        <v>3.8211111111111111</v>
      </c>
      <c r="AG14" s="38">
        <v>3.7277777777777779</v>
      </c>
      <c r="AH14" s="57">
        <v>3.6344444444444459</v>
      </c>
      <c r="AI14" s="50">
        <v>3.5411111111111131</v>
      </c>
      <c r="AJ14" s="50">
        <v>3.4477777777777798</v>
      </c>
      <c r="AK14" s="50">
        <v>3.3544444444444474</v>
      </c>
      <c r="AL14" s="50">
        <v>3.2611111111111146</v>
      </c>
      <c r="AM14" s="12"/>
      <c r="AN14" s="12"/>
      <c r="AO14" s="12"/>
      <c r="AP14" s="12"/>
      <c r="AQ14" s="12"/>
      <c r="AR14" s="12"/>
      <c r="AS14" s="12"/>
      <c r="AT14" s="8"/>
      <c r="AU14" s="8"/>
      <c r="AV14" s="8"/>
      <c r="AW14" s="8"/>
      <c r="AX14" s="8"/>
    </row>
    <row r="15" spans="1:50" ht="17.100000000000001" hidden="1" customHeight="1" outlineLevel="1">
      <c r="A15" s="90"/>
      <c r="B15" s="4">
        <v>14</v>
      </c>
      <c r="C15" s="50">
        <v>6.6700000000000106</v>
      </c>
      <c r="D15" s="50">
        <v>6.5872222222222314</v>
      </c>
      <c r="E15" s="50">
        <v>6.5044444444444522</v>
      </c>
      <c r="F15" s="50">
        <v>6.421666666666674</v>
      </c>
      <c r="G15" s="51">
        <v>6.3388888888888948</v>
      </c>
      <c r="H15" s="37">
        <v>6.2561111111111156</v>
      </c>
      <c r="I15" s="7">
        <v>6.1733333333333364</v>
      </c>
      <c r="J15" s="7">
        <v>6.0905555555555573</v>
      </c>
      <c r="K15" s="7">
        <v>6.0077777777777781</v>
      </c>
      <c r="L15" s="7">
        <v>5.9249999999999989</v>
      </c>
      <c r="M15" s="7">
        <v>5.8422222222222207</v>
      </c>
      <c r="N15" s="7">
        <v>5.7125555555555572</v>
      </c>
      <c r="O15" s="7">
        <v>5.5828888888888839</v>
      </c>
      <c r="P15" s="7">
        <v>5.4532222222222213</v>
      </c>
      <c r="Q15" s="7">
        <v>5.3235555555555578</v>
      </c>
      <c r="R15" s="7">
        <v>5.1938888888888837</v>
      </c>
      <c r="S15" s="7">
        <v>5.0922222222222207</v>
      </c>
      <c r="T15" s="7">
        <v>4.9905555555555576</v>
      </c>
      <c r="U15" s="7">
        <v>4.888888888888884</v>
      </c>
      <c r="V15" s="7">
        <v>4.7872222222222209</v>
      </c>
      <c r="W15" s="7">
        <v>4.6855555555555579</v>
      </c>
      <c r="X15" s="7">
        <v>4.5692222222222227</v>
      </c>
      <c r="Y15" s="7">
        <v>4.4528888888888893</v>
      </c>
      <c r="Z15" s="7">
        <v>4.3365555555555559</v>
      </c>
      <c r="AA15" s="7">
        <v>4.2202222222222225</v>
      </c>
      <c r="AB15" s="7">
        <v>4.1038888888888891</v>
      </c>
      <c r="AC15" s="7">
        <v>4.0122222222222224</v>
      </c>
      <c r="AD15" s="7">
        <v>3.9205555555555556</v>
      </c>
      <c r="AE15" s="7">
        <v>3.8288888888888888</v>
      </c>
      <c r="AF15" s="7">
        <v>3.737222222222222</v>
      </c>
      <c r="AG15" s="38">
        <v>3.6455555555555552</v>
      </c>
      <c r="AH15" s="57">
        <v>3.5538888888888902</v>
      </c>
      <c r="AI15" s="50">
        <v>3.4622222222222239</v>
      </c>
      <c r="AJ15" s="50">
        <v>3.3705555555555571</v>
      </c>
      <c r="AK15" s="50">
        <v>3.2788888888888912</v>
      </c>
      <c r="AL15" s="50">
        <v>3.1872222222222253</v>
      </c>
      <c r="AM15" s="12"/>
      <c r="AN15" s="12"/>
      <c r="AO15" s="12"/>
      <c r="AP15" s="12"/>
      <c r="AQ15" s="12"/>
      <c r="AR15" s="12"/>
      <c r="AS15" s="12"/>
      <c r="AT15" s="8"/>
      <c r="AU15" s="8"/>
      <c r="AV15" s="8"/>
      <c r="AW15" s="8"/>
      <c r="AX15" s="8"/>
    </row>
    <row r="16" spans="1:50" ht="17.100000000000001" hidden="1" customHeight="1" outlineLevel="1">
      <c r="A16" s="90"/>
      <c r="B16" s="4">
        <v>13</v>
      </c>
      <c r="C16" s="50">
        <v>6.5600000000000103</v>
      </c>
      <c r="D16" s="50">
        <v>6.4773333333333429</v>
      </c>
      <c r="E16" s="50">
        <v>6.3946666666666747</v>
      </c>
      <c r="F16" s="50">
        <v>6.3120000000000065</v>
      </c>
      <c r="G16" s="51">
        <v>6.2293333333333392</v>
      </c>
      <c r="H16" s="37">
        <v>6.1466666666666709</v>
      </c>
      <c r="I16" s="7">
        <v>6.0640000000000027</v>
      </c>
      <c r="J16" s="7">
        <v>5.9813333333333354</v>
      </c>
      <c r="K16" s="7">
        <v>5.8986666666666672</v>
      </c>
      <c r="L16" s="7">
        <v>5.8159999999999989</v>
      </c>
      <c r="M16" s="7">
        <v>5.7333333333333316</v>
      </c>
      <c r="N16" s="7">
        <v>5.6033333333333353</v>
      </c>
      <c r="O16" s="7">
        <v>5.4733333333333283</v>
      </c>
      <c r="P16" s="7">
        <v>5.3433333333333319</v>
      </c>
      <c r="Q16" s="7">
        <v>5.2133333333333356</v>
      </c>
      <c r="R16" s="7">
        <v>5.0833333333333286</v>
      </c>
      <c r="S16" s="7">
        <v>4.9833333333333325</v>
      </c>
      <c r="T16" s="7">
        <v>4.8833333333333364</v>
      </c>
      <c r="U16" s="7">
        <v>4.7833333333333279</v>
      </c>
      <c r="V16" s="7">
        <v>4.6833333333333318</v>
      </c>
      <c r="W16" s="7">
        <v>4.5833333333333366</v>
      </c>
      <c r="X16" s="7">
        <v>4.4693333333333332</v>
      </c>
      <c r="Y16" s="7">
        <v>4.3553333333333333</v>
      </c>
      <c r="Z16" s="7">
        <v>4.2413333333333343</v>
      </c>
      <c r="AA16" s="7">
        <v>4.1273333333333344</v>
      </c>
      <c r="AB16" s="7">
        <v>4.0133333333333336</v>
      </c>
      <c r="AC16" s="7">
        <v>3.9233333333333333</v>
      </c>
      <c r="AD16" s="7">
        <v>3.833333333333333</v>
      </c>
      <c r="AE16" s="7">
        <v>3.7433333333333332</v>
      </c>
      <c r="AF16" s="7">
        <v>3.6533333333333333</v>
      </c>
      <c r="AG16" s="38">
        <v>3.5633333333333335</v>
      </c>
      <c r="AH16" s="57">
        <v>3.473333333333334</v>
      </c>
      <c r="AI16" s="50">
        <v>3.3833333333333346</v>
      </c>
      <c r="AJ16" s="50">
        <v>3.2933333333333343</v>
      </c>
      <c r="AK16" s="50">
        <v>3.2033333333333349</v>
      </c>
      <c r="AL16" s="50">
        <v>3.113333333333336</v>
      </c>
      <c r="AM16" s="12"/>
      <c r="AN16" s="12"/>
      <c r="AO16" s="12"/>
      <c r="AP16" s="12"/>
      <c r="AQ16" s="12"/>
      <c r="AR16" s="12"/>
      <c r="AS16" s="12"/>
      <c r="AT16" s="8"/>
      <c r="AU16" s="8"/>
      <c r="AV16" s="8"/>
      <c r="AW16" s="8"/>
      <c r="AX16" s="8"/>
    </row>
    <row r="17" spans="1:50" ht="17.100000000000001" hidden="1" customHeight="1" outlineLevel="1">
      <c r="A17" s="90"/>
      <c r="B17" s="4">
        <v>12</v>
      </c>
      <c r="C17" s="50">
        <v>6.4500000000000135</v>
      </c>
      <c r="D17" s="50">
        <v>6.3674444444444562</v>
      </c>
      <c r="E17" s="50">
        <v>6.2848888888888998</v>
      </c>
      <c r="F17" s="50">
        <v>6.2023333333333426</v>
      </c>
      <c r="G17" s="51">
        <v>6.1197777777777853</v>
      </c>
      <c r="H17" s="37">
        <v>6.037222222222228</v>
      </c>
      <c r="I17" s="7">
        <v>5.9546666666666708</v>
      </c>
      <c r="J17" s="7">
        <v>5.8721111111111135</v>
      </c>
      <c r="K17" s="7">
        <v>5.7895555555555571</v>
      </c>
      <c r="L17" s="7">
        <v>5.7069999999999999</v>
      </c>
      <c r="M17" s="7">
        <v>5.6244444444444426</v>
      </c>
      <c r="N17" s="7">
        <v>5.4941111111111134</v>
      </c>
      <c r="O17" s="7">
        <v>5.3637777777777718</v>
      </c>
      <c r="P17" s="7">
        <v>5.2334444444444426</v>
      </c>
      <c r="Q17" s="7">
        <v>5.1031111111111134</v>
      </c>
      <c r="R17" s="7">
        <v>4.9727777777777717</v>
      </c>
      <c r="S17" s="7">
        <v>4.8744444444444426</v>
      </c>
      <c r="T17" s="7">
        <v>4.7761111111111134</v>
      </c>
      <c r="U17" s="7">
        <v>4.6777777777777718</v>
      </c>
      <c r="V17" s="7">
        <v>4.5794444444444427</v>
      </c>
      <c r="W17" s="7">
        <v>4.4811111111111144</v>
      </c>
      <c r="X17" s="7">
        <v>4.3694444444444445</v>
      </c>
      <c r="Y17" s="7">
        <v>4.2577777777777781</v>
      </c>
      <c r="Z17" s="7">
        <v>4.1461111111111117</v>
      </c>
      <c r="AA17" s="7">
        <v>4.0344444444444454</v>
      </c>
      <c r="AB17" s="7">
        <v>3.9227777777777777</v>
      </c>
      <c r="AC17" s="7">
        <v>3.8344444444444443</v>
      </c>
      <c r="AD17" s="7">
        <v>3.7461111111111109</v>
      </c>
      <c r="AE17" s="7">
        <v>3.6577777777777776</v>
      </c>
      <c r="AF17" s="7">
        <v>3.5694444444444446</v>
      </c>
      <c r="AG17" s="38">
        <v>3.4811111111111108</v>
      </c>
      <c r="AH17" s="57">
        <v>3.3927777777777779</v>
      </c>
      <c r="AI17" s="50">
        <v>3.3044444444444454</v>
      </c>
      <c r="AJ17" s="50">
        <v>3.2161111111111116</v>
      </c>
      <c r="AK17" s="50">
        <v>3.1277777777777791</v>
      </c>
      <c r="AL17" s="50">
        <v>3.0394444444444466</v>
      </c>
      <c r="AM17" s="12"/>
      <c r="AN17" s="12"/>
      <c r="AO17" s="12"/>
      <c r="AP17" s="12"/>
      <c r="AQ17" s="12"/>
      <c r="AR17" s="12"/>
      <c r="AS17" s="12"/>
      <c r="AT17" s="8"/>
      <c r="AU17" s="8"/>
      <c r="AV17" s="8"/>
      <c r="AW17" s="8"/>
      <c r="AX17" s="8"/>
    </row>
    <row r="18" spans="1:50" ht="17.100000000000001" hidden="1" customHeight="1" outlineLevel="1">
      <c r="A18" s="90"/>
      <c r="B18" s="4">
        <v>11</v>
      </c>
      <c r="C18" s="50">
        <v>6.3400000000000123</v>
      </c>
      <c r="D18" s="50">
        <v>6.2575555555555669</v>
      </c>
      <c r="E18" s="50">
        <v>6.1751111111111205</v>
      </c>
      <c r="F18" s="50">
        <v>6.0926666666666751</v>
      </c>
      <c r="G18" s="51">
        <v>6.0102222222222288</v>
      </c>
      <c r="H18" s="37">
        <v>5.9277777777777825</v>
      </c>
      <c r="I18" s="7">
        <v>5.845333333333337</v>
      </c>
      <c r="J18" s="7">
        <v>5.7628888888888907</v>
      </c>
      <c r="K18" s="7">
        <v>5.6804444444444453</v>
      </c>
      <c r="L18" s="7">
        <v>5.597999999999999</v>
      </c>
      <c r="M18" s="7">
        <v>5.5155555555555527</v>
      </c>
      <c r="N18" s="7">
        <v>5.3848888888888915</v>
      </c>
      <c r="O18" s="7">
        <v>5.2542222222222161</v>
      </c>
      <c r="P18" s="7">
        <v>5.1235555555555541</v>
      </c>
      <c r="Q18" s="7">
        <v>4.992888888888892</v>
      </c>
      <c r="R18" s="7">
        <v>4.8622222222222158</v>
      </c>
      <c r="S18" s="7">
        <v>4.7655555555555544</v>
      </c>
      <c r="T18" s="7">
        <v>4.6688888888888922</v>
      </c>
      <c r="U18" s="7">
        <v>4.5722222222222157</v>
      </c>
      <c r="V18" s="7">
        <v>4.4755555555555535</v>
      </c>
      <c r="W18" s="7">
        <v>4.3788888888888922</v>
      </c>
      <c r="X18" s="7">
        <v>4.2695555555555558</v>
      </c>
      <c r="Y18" s="7">
        <v>4.160222222222222</v>
      </c>
      <c r="Z18" s="7">
        <v>4.0508888888888901</v>
      </c>
      <c r="AA18" s="7">
        <v>3.9415555555555564</v>
      </c>
      <c r="AB18" s="7">
        <v>3.8322222222222222</v>
      </c>
      <c r="AC18" s="7">
        <v>3.7455555555555557</v>
      </c>
      <c r="AD18" s="7">
        <v>3.6588888888888889</v>
      </c>
      <c r="AE18" s="7">
        <v>3.572222222222222</v>
      </c>
      <c r="AF18" s="7">
        <v>3.4855555555555555</v>
      </c>
      <c r="AG18" s="38">
        <v>3.3988888888888886</v>
      </c>
      <c r="AH18" s="57">
        <v>3.3122222222222222</v>
      </c>
      <c r="AI18" s="50">
        <v>3.2255555555555562</v>
      </c>
      <c r="AJ18" s="50">
        <v>3.1388888888888893</v>
      </c>
      <c r="AK18" s="50">
        <v>3.0522222222222228</v>
      </c>
      <c r="AL18" s="50">
        <v>2.9655555555555573</v>
      </c>
      <c r="AM18" s="12"/>
      <c r="AN18" s="12"/>
      <c r="AO18" s="12"/>
      <c r="AP18" s="12"/>
      <c r="AQ18" s="12"/>
      <c r="AR18" s="12"/>
      <c r="AS18" s="12"/>
      <c r="AT18" s="8"/>
      <c r="AU18" s="8"/>
      <c r="AV18" s="8"/>
      <c r="AW18" s="8"/>
      <c r="AX18" s="8"/>
    </row>
    <row r="19" spans="1:50" ht="17.100000000000001" hidden="1" customHeight="1" outlineLevel="1">
      <c r="A19" s="90"/>
      <c r="B19" s="4">
        <v>10</v>
      </c>
      <c r="C19" s="50">
        <v>6.2300000000000155</v>
      </c>
      <c r="D19" s="50">
        <v>6.147666666666681</v>
      </c>
      <c r="E19" s="50">
        <v>6.0653333333333457</v>
      </c>
      <c r="F19" s="50">
        <v>5.9830000000000112</v>
      </c>
      <c r="G19" s="51">
        <v>5.9006666666666758</v>
      </c>
      <c r="H19" s="37">
        <v>5.8183333333333405</v>
      </c>
      <c r="I19" s="7">
        <v>5.736000000000006</v>
      </c>
      <c r="J19" s="7">
        <v>5.6536666666666706</v>
      </c>
      <c r="K19" s="7">
        <v>5.5713333333333361</v>
      </c>
      <c r="L19" s="7">
        <v>5.4890000000000008</v>
      </c>
      <c r="M19" s="7">
        <v>5.4066666666666663</v>
      </c>
      <c r="N19" s="7">
        <v>5.2756666666666696</v>
      </c>
      <c r="O19" s="7">
        <v>5.1446666666666605</v>
      </c>
      <c r="P19" s="7">
        <v>5.0136666666666647</v>
      </c>
      <c r="Q19" s="7">
        <v>4.8826666666666698</v>
      </c>
      <c r="R19" s="7">
        <v>4.7516666666666598</v>
      </c>
      <c r="S19" s="7">
        <v>4.6566666666666654</v>
      </c>
      <c r="T19" s="7">
        <v>4.5616666666666701</v>
      </c>
      <c r="U19" s="7">
        <v>4.4666666666666597</v>
      </c>
      <c r="V19" s="7">
        <v>4.3716666666666644</v>
      </c>
      <c r="W19" s="7">
        <v>4.2766666666666708</v>
      </c>
      <c r="X19" s="7">
        <v>4.1696666666666662</v>
      </c>
      <c r="Y19" s="7">
        <v>4.0626666666666669</v>
      </c>
      <c r="Z19" s="7">
        <v>3.9556666666666676</v>
      </c>
      <c r="AA19" s="7">
        <v>3.8486666666666673</v>
      </c>
      <c r="AB19" s="7">
        <v>3.7416666666666663</v>
      </c>
      <c r="AC19" s="7">
        <v>3.6566666666666667</v>
      </c>
      <c r="AD19" s="7">
        <v>3.5716666666666663</v>
      </c>
      <c r="AE19" s="7">
        <v>3.4866666666666664</v>
      </c>
      <c r="AF19" s="7">
        <v>3.4016666666666664</v>
      </c>
      <c r="AG19" s="38">
        <v>3.3166666666666664</v>
      </c>
      <c r="AH19" s="57">
        <v>3.2316666666666665</v>
      </c>
      <c r="AI19" s="50">
        <v>3.1466666666666665</v>
      </c>
      <c r="AJ19" s="50">
        <v>3.0616666666666665</v>
      </c>
      <c r="AK19" s="50">
        <v>2.9766666666666666</v>
      </c>
      <c r="AL19" s="50">
        <v>2.8916666666666675</v>
      </c>
      <c r="AM19" s="12"/>
      <c r="AN19" s="12"/>
      <c r="AO19" s="12"/>
      <c r="AP19" s="12"/>
      <c r="AQ19" s="12"/>
      <c r="AR19" s="12"/>
      <c r="AS19" s="12"/>
      <c r="AT19" s="8"/>
      <c r="AU19" s="8"/>
      <c r="AV19" s="8"/>
      <c r="AW19" s="8"/>
      <c r="AX19" s="8"/>
    </row>
    <row r="20" spans="1:50" ht="17.100000000000001" hidden="1" customHeight="1" outlineLevel="1">
      <c r="A20" s="90"/>
      <c r="B20" s="4">
        <v>9</v>
      </c>
      <c r="C20" s="50">
        <v>6.1200000000000161</v>
      </c>
      <c r="D20" s="50">
        <v>6.0377777777777917</v>
      </c>
      <c r="E20" s="50">
        <v>5.9555555555555681</v>
      </c>
      <c r="F20" s="50">
        <v>5.8733333333333437</v>
      </c>
      <c r="G20" s="51">
        <v>5.7911111111111202</v>
      </c>
      <c r="H20" s="37">
        <v>5.7088888888888958</v>
      </c>
      <c r="I20" s="7">
        <v>5.6266666666666723</v>
      </c>
      <c r="J20" s="7">
        <v>5.5444444444444478</v>
      </c>
      <c r="K20" s="7">
        <v>5.4622222222222243</v>
      </c>
      <c r="L20" s="7">
        <v>5.38</v>
      </c>
      <c r="M20" s="7">
        <v>5.2977777777777764</v>
      </c>
      <c r="N20" s="7">
        <v>5.1664444444444477</v>
      </c>
      <c r="O20" s="7">
        <v>5.035111111111104</v>
      </c>
      <c r="P20" s="7">
        <v>4.9037777777777762</v>
      </c>
      <c r="Q20" s="7">
        <v>4.7724444444444476</v>
      </c>
      <c r="R20" s="7">
        <v>4.6411111111111039</v>
      </c>
      <c r="S20" s="7">
        <v>4.5477777777777764</v>
      </c>
      <c r="T20" s="7">
        <v>4.454444444444448</v>
      </c>
      <c r="U20" s="7">
        <v>4.3611111111111036</v>
      </c>
      <c r="V20" s="7">
        <v>4.2677777777777752</v>
      </c>
      <c r="W20" s="7">
        <v>4.1744444444444486</v>
      </c>
      <c r="X20" s="7">
        <v>4.0697777777777775</v>
      </c>
      <c r="Y20" s="7">
        <v>3.9651111111111108</v>
      </c>
      <c r="Z20" s="7">
        <v>3.860444444444445</v>
      </c>
      <c r="AA20" s="7">
        <v>3.7557777777777783</v>
      </c>
      <c r="AB20" s="7">
        <v>3.6511111111111108</v>
      </c>
      <c r="AC20" s="7">
        <v>3.5677777777777777</v>
      </c>
      <c r="AD20" s="7">
        <v>3.4844444444444438</v>
      </c>
      <c r="AE20" s="7">
        <v>3.4011111111111108</v>
      </c>
      <c r="AF20" s="7">
        <v>3.3177777777777777</v>
      </c>
      <c r="AG20" s="38">
        <v>3.2344444444444438</v>
      </c>
      <c r="AH20" s="57">
        <v>3.1511111111111108</v>
      </c>
      <c r="AI20" s="50">
        <v>3.0677777777777777</v>
      </c>
      <c r="AJ20" s="50">
        <v>2.9844444444444438</v>
      </c>
      <c r="AK20" s="50">
        <v>2.9011111111111108</v>
      </c>
      <c r="AL20" s="50">
        <v>2.8177777777777786</v>
      </c>
      <c r="AM20" s="12"/>
      <c r="AN20" s="12"/>
      <c r="AO20" s="12"/>
      <c r="AP20" s="12"/>
      <c r="AQ20" s="12"/>
      <c r="AR20" s="12"/>
      <c r="AS20" s="12"/>
      <c r="AT20" s="8"/>
      <c r="AU20" s="8"/>
      <c r="AV20" s="8"/>
      <c r="AW20" s="8"/>
      <c r="AX20" s="8"/>
    </row>
    <row r="21" spans="1:50" ht="17.100000000000001" hidden="1" customHeight="1" outlineLevel="1">
      <c r="A21" s="90"/>
      <c r="B21" s="4">
        <v>8</v>
      </c>
      <c r="C21" s="50">
        <v>6.0100000000000184</v>
      </c>
      <c r="D21" s="50">
        <v>5.927888888888905</v>
      </c>
      <c r="E21" s="50">
        <v>5.8457777777777924</v>
      </c>
      <c r="F21" s="50">
        <v>5.7636666666666789</v>
      </c>
      <c r="G21" s="51">
        <v>5.6815555555555664</v>
      </c>
      <c r="H21" s="37">
        <v>5.5994444444444529</v>
      </c>
      <c r="I21" s="7">
        <v>5.5173333333333403</v>
      </c>
      <c r="J21" s="7">
        <v>5.4352222222222268</v>
      </c>
      <c r="K21" s="7">
        <v>5.3531111111111143</v>
      </c>
      <c r="L21" s="7">
        <v>5.2710000000000008</v>
      </c>
      <c r="M21" s="7">
        <v>5.1888888888888882</v>
      </c>
      <c r="N21" s="7">
        <v>5.0572222222222258</v>
      </c>
      <c r="O21" s="7">
        <v>4.9255555555555484</v>
      </c>
      <c r="P21" s="7">
        <v>4.7938888888888869</v>
      </c>
      <c r="Q21" s="7">
        <v>4.6622222222222254</v>
      </c>
      <c r="R21" s="7">
        <v>4.5305555555555479</v>
      </c>
      <c r="S21" s="7">
        <v>4.4388888888888873</v>
      </c>
      <c r="T21" s="7">
        <v>4.3472222222222259</v>
      </c>
      <c r="U21" s="7">
        <v>4.2555555555555475</v>
      </c>
      <c r="V21" s="7">
        <v>4.163888888888887</v>
      </c>
      <c r="W21" s="7">
        <v>4.0722222222222264</v>
      </c>
      <c r="X21" s="7">
        <v>3.9698888888888888</v>
      </c>
      <c r="Y21" s="7">
        <v>3.8675555555555556</v>
      </c>
      <c r="Z21" s="7">
        <v>3.7652222222222234</v>
      </c>
      <c r="AA21" s="7">
        <v>3.6628888888888897</v>
      </c>
      <c r="AB21" s="7">
        <v>3.5605555555555553</v>
      </c>
      <c r="AC21" s="7">
        <v>3.4788888888888887</v>
      </c>
      <c r="AD21" s="7">
        <v>3.3972222222222217</v>
      </c>
      <c r="AE21" s="7">
        <v>3.3155555555555551</v>
      </c>
      <c r="AF21" s="7">
        <v>3.233888888888889</v>
      </c>
      <c r="AG21" s="38">
        <v>3.152222222222222</v>
      </c>
      <c r="AH21" s="57">
        <v>3.0705555555555546</v>
      </c>
      <c r="AI21" s="50">
        <v>2.988888888888888</v>
      </c>
      <c r="AJ21" s="50">
        <v>2.907222222222221</v>
      </c>
      <c r="AK21" s="50">
        <v>2.8255555555555549</v>
      </c>
      <c r="AL21" s="50">
        <v>2.7438888888888888</v>
      </c>
      <c r="AM21" s="12"/>
      <c r="AN21" s="12"/>
      <c r="AO21" s="12"/>
      <c r="AP21" s="12"/>
      <c r="AQ21" s="12"/>
      <c r="AR21" s="12"/>
      <c r="AS21" s="12"/>
      <c r="AT21" s="8"/>
      <c r="AU21" s="8"/>
      <c r="AV21" s="8"/>
      <c r="AW21" s="8"/>
      <c r="AX21" s="8"/>
    </row>
    <row r="22" spans="1:50" ht="17.100000000000001" customHeight="1" collapsed="1">
      <c r="A22" s="90"/>
      <c r="B22" s="3">
        <v>7</v>
      </c>
      <c r="C22" s="50">
        <v>5.900000000000019</v>
      </c>
      <c r="D22" s="50">
        <v>5.8180000000000165</v>
      </c>
      <c r="E22" s="50">
        <v>5.7360000000000149</v>
      </c>
      <c r="F22" s="50">
        <v>5.6540000000000123</v>
      </c>
      <c r="G22" s="51">
        <v>5.5720000000000107</v>
      </c>
      <c r="H22" s="39">
        <v>5.4900000000000082</v>
      </c>
      <c r="I22" s="7">
        <v>5.4080000000000066</v>
      </c>
      <c r="J22" s="7">
        <v>5.3260000000000041</v>
      </c>
      <c r="K22" s="7">
        <v>5.2440000000000024</v>
      </c>
      <c r="L22" s="7">
        <v>5.1619999999999999</v>
      </c>
      <c r="M22" s="6">
        <v>5.0799999999999983</v>
      </c>
      <c r="N22" s="7">
        <v>4.948000000000004</v>
      </c>
      <c r="O22" s="7">
        <v>4.8159999999999918</v>
      </c>
      <c r="P22" s="7">
        <v>4.6839999999999975</v>
      </c>
      <c r="Q22" s="7">
        <v>4.5520000000000032</v>
      </c>
      <c r="R22" s="6">
        <v>4.4199999999999919</v>
      </c>
      <c r="S22" s="7">
        <v>4.3299999999999983</v>
      </c>
      <c r="T22" s="7">
        <v>4.2400000000000038</v>
      </c>
      <c r="U22" s="7">
        <v>4.1499999999999915</v>
      </c>
      <c r="V22" s="7">
        <v>4.0599999999999978</v>
      </c>
      <c r="W22" s="6">
        <v>3.9700000000000042</v>
      </c>
      <c r="X22" s="7">
        <v>3.87</v>
      </c>
      <c r="Y22" s="7">
        <v>3.7699999999999996</v>
      </c>
      <c r="Z22" s="7">
        <v>3.6700000000000008</v>
      </c>
      <c r="AA22" s="7">
        <v>3.5700000000000007</v>
      </c>
      <c r="AB22" s="6">
        <v>3.4699999999999998</v>
      </c>
      <c r="AC22" s="7">
        <v>3.3899999999999997</v>
      </c>
      <c r="AD22" s="7">
        <v>3.3099999999999996</v>
      </c>
      <c r="AE22" s="7">
        <v>3.2299999999999995</v>
      </c>
      <c r="AF22" s="7">
        <v>3.1499999999999995</v>
      </c>
      <c r="AG22" s="40">
        <v>3.0699999999999994</v>
      </c>
      <c r="AH22" s="57">
        <v>2.9899999999999984</v>
      </c>
      <c r="AI22" s="50">
        <v>2.9099999999999988</v>
      </c>
      <c r="AJ22" s="50">
        <v>2.8299999999999983</v>
      </c>
      <c r="AK22" s="50">
        <v>2.7499999999999987</v>
      </c>
      <c r="AL22" s="50">
        <v>2.6699999999999995</v>
      </c>
      <c r="AM22" s="12"/>
      <c r="AN22" s="12"/>
      <c r="AO22" s="12"/>
      <c r="AP22" s="12"/>
      <c r="AQ22" s="12"/>
      <c r="AR22" s="12"/>
      <c r="AS22" s="12"/>
      <c r="AT22" s="8"/>
      <c r="AU22" s="8"/>
      <c r="AV22" s="8"/>
      <c r="AW22" s="8"/>
      <c r="AX22" s="8"/>
    </row>
    <row r="23" spans="1:50" ht="17.100000000000001" customHeight="1" outlineLevel="2">
      <c r="A23" s="90"/>
      <c r="B23" s="4">
        <v>6</v>
      </c>
      <c r="C23" s="50">
        <v>5.5420000000000149</v>
      </c>
      <c r="D23" s="50">
        <v>5.4692000000000132</v>
      </c>
      <c r="E23" s="50">
        <v>5.3964000000000123</v>
      </c>
      <c r="F23" s="50">
        <v>5.3236000000000105</v>
      </c>
      <c r="G23" s="51">
        <v>5.2508000000000088</v>
      </c>
      <c r="H23" s="37">
        <v>5.1779999999999999</v>
      </c>
      <c r="I23" s="7">
        <v>5.1052</v>
      </c>
      <c r="J23" s="7">
        <v>5.0324000000000009</v>
      </c>
      <c r="K23" s="7">
        <v>4.9596</v>
      </c>
      <c r="L23" s="7">
        <v>4.8868</v>
      </c>
      <c r="M23" s="7">
        <v>4.8140000000000001</v>
      </c>
      <c r="N23" s="7">
        <v>4.6955999999999998</v>
      </c>
      <c r="O23" s="7">
        <v>4.5772000000000004</v>
      </c>
      <c r="P23" s="7">
        <v>4.4588000000000001</v>
      </c>
      <c r="Q23" s="7">
        <v>4.3403999999999998</v>
      </c>
      <c r="R23" s="7">
        <v>4.2219999999999995</v>
      </c>
      <c r="S23" s="7">
        <v>4.1311999999999998</v>
      </c>
      <c r="T23" s="7">
        <v>4.0404</v>
      </c>
      <c r="U23" s="7">
        <v>3.9496000000000002</v>
      </c>
      <c r="V23" s="7">
        <v>3.8588000000000005</v>
      </c>
      <c r="W23" s="14">
        <v>3.7680000000000033</v>
      </c>
      <c r="X23" s="7">
        <v>3.6792000000000002</v>
      </c>
      <c r="Y23" s="7">
        <v>3.5903999999999994</v>
      </c>
      <c r="Z23" s="7">
        <v>3.5016000000000007</v>
      </c>
      <c r="AA23" s="7">
        <v>3.4128000000000007</v>
      </c>
      <c r="AB23" s="14">
        <v>3.3239999999999998</v>
      </c>
      <c r="AC23" s="7">
        <v>3.2435999999999998</v>
      </c>
      <c r="AD23" s="7">
        <v>3.1631999999999998</v>
      </c>
      <c r="AE23" s="7">
        <v>3.0827999999999998</v>
      </c>
      <c r="AF23" s="7">
        <v>3.0023999999999997</v>
      </c>
      <c r="AG23" s="38">
        <v>2.9219999999999993</v>
      </c>
      <c r="AH23" s="57">
        <v>2.8415999999999983</v>
      </c>
      <c r="AI23" s="50">
        <v>2.7611999999999988</v>
      </c>
      <c r="AJ23" s="50">
        <v>2.6807999999999983</v>
      </c>
      <c r="AK23" s="50">
        <v>2.6003999999999987</v>
      </c>
      <c r="AL23" s="50">
        <v>2.5199999999999996</v>
      </c>
      <c r="AM23" s="12"/>
      <c r="AN23" s="12"/>
      <c r="AO23" s="12"/>
      <c r="AP23" s="12"/>
      <c r="AQ23" s="12"/>
      <c r="AR23" s="12"/>
      <c r="AS23" s="12"/>
      <c r="AT23" s="8"/>
      <c r="AU23" s="8"/>
      <c r="AV23" s="8"/>
      <c r="AW23" s="8"/>
      <c r="AX23" s="8"/>
    </row>
    <row r="24" spans="1:50" ht="17.100000000000001" customHeight="1" outlineLevel="2">
      <c r="A24" s="90"/>
      <c r="B24" s="4">
        <v>5</v>
      </c>
      <c r="C24" s="50">
        <v>5.1840000000000108</v>
      </c>
      <c r="D24" s="50">
        <v>5.1204000000000107</v>
      </c>
      <c r="E24" s="50">
        <v>5.0568000000000088</v>
      </c>
      <c r="F24" s="50">
        <v>4.9932000000000087</v>
      </c>
      <c r="G24" s="51">
        <v>4.9296000000000069</v>
      </c>
      <c r="H24" s="37">
        <v>4.8660000000000005</v>
      </c>
      <c r="I24" s="7">
        <v>4.8024000000000004</v>
      </c>
      <c r="J24" s="7">
        <v>4.7388000000000003</v>
      </c>
      <c r="K24" s="7">
        <v>4.6752000000000002</v>
      </c>
      <c r="L24" s="7">
        <v>4.6116000000000001</v>
      </c>
      <c r="M24" s="7">
        <v>4.548</v>
      </c>
      <c r="N24" s="7">
        <v>4.4432</v>
      </c>
      <c r="O24" s="7">
        <v>4.3384</v>
      </c>
      <c r="P24" s="7">
        <v>4.2336</v>
      </c>
      <c r="Q24" s="7">
        <v>4.1288</v>
      </c>
      <c r="R24" s="7">
        <v>4.024</v>
      </c>
      <c r="S24" s="7">
        <v>3.9324000000000003</v>
      </c>
      <c r="T24" s="7">
        <v>3.8408000000000002</v>
      </c>
      <c r="U24" s="7">
        <v>3.7492000000000001</v>
      </c>
      <c r="V24" s="7">
        <v>3.6576000000000004</v>
      </c>
      <c r="W24" s="14">
        <v>3.5660000000000021</v>
      </c>
      <c r="X24" s="7">
        <v>3.4883999999999999</v>
      </c>
      <c r="Y24" s="7">
        <v>3.4107999999999996</v>
      </c>
      <c r="Z24" s="7">
        <v>3.3332000000000006</v>
      </c>
      <c r="AA24" s="7">
        <v>3.2556000000000007</v>
      </c>
      <c r="AB24" s="14">
        <v>3.1779999999999999</v>
      </c>
      <c r="AC24" s="7">
        <v>3.0971999999999995</v>
      </c>
      <c r="AD24" s="7">
        <v>3.0163999999999995</v>
      </c>
      <c r="AE24" s="7">
        <v>2.9355999999999995</v>
      </c>
      <c r="AF24" s="7">
        <v>2.8548</v>
      </c>
      <c r="AG24" s="38">
        <v>2.7739999999999996</v>
      </c>
      <c r="AH24" s="57">
        <v>2.6931999999999983</v>
      </c>
      <c r="AI24" s="50">
        <v>2.6123999999999987</v>
      </c>
      <c r="AJ24" s="50">
        <v>2.5315999999999983</v>
      </c>
      <c r="AK24" s="50">
        <v>2.4507999999999988</v>
      </c>
      <c r="AL24" s="50">
        <v>2.3699999999999997</v>
      </c>
      <c r="AM24" s="12"/>
      <c r="AN24" s="12"/>
      <c r="AO24" s="12"/>
      <c r="AP24" s="12"/>
      <c r="AQ24" s="12"/>
      <c r="AR24" s="12"/>
      <c r="AS24" s="12"/>
      <c r="AT24" s="8"/>
      <c r="AU24" s="8"/>
      <c r="AV24" s="8"/>
      <c r="AW24" s="8"/>
      <c r="AX24" s="8"/>
    </row>
    <row r="25" spans="1:50" ht="17.100000000000001" customHeight="1" outlineLevel="2">
      <c r="A25" s="90"/>
      <c r="B25" s="4">
        <v>4</v>
      </c>
      <c r="C25" s="50">
        <v>4.8260000000000076</v>
      </c>
      <c r="D25" s="50">
        <v>4.7716000000000074</v>
      </c>
      <c r="E25" s="50">
        <v>4.7172000000000054</v>
      </c>
      <c r="F25" s="50">
        <v>4.6628000000000061</v>
      </c>
      <c r="G25" s="51">
        <v>4.6084000000000049</v>
      </c>
      <c r="H25" s="37">
        <v>4.5540000000000003</v>
      </c>
      <c r="I25" s="7">
        <v>4.4996</v>
      </c>
      <c r="J25" s="7">
        <v>4.4452000000000007</v>
      </c>
      <c r="K25" s="7">
        <v>4.3907999999999996</v>
      </c>
      <c r="L25" s="7">
        <v>4.3364000000000003</v>
      </c>
      <c r="M25" s="7">
        <v>4.282</v>
      </c>
      <c r="N25" s="7">
        <v>4.1908000000000003</v>
      </c>
      <c r="O25" s="7">
        <v>4.0995999999999997</v>
      </c>
      <c r="P25" s="7">
        <v>4.0084</v>
      </c>
      <c r="Q25" s="7">
        <v>3.9171999999999998</v>
      </c>
      <c r="R25" s="7">
        <v>3.8259999999999996</v>
      </c>
      <c r="S25" s="7">
        <v>3.7336</v>
      </c>
      <c r="T25" s="7">
        <v>3.6412</v>
      </c>
      <c r="U25" s="7">
        <v>3.5488000000000004</v>
      </c>
      <c r="V25" s="7">
        <v>3.4564000000000004</v>
      </c>
      <c r="W25" s="14">
        <v>3.3640000000000012</v>
      </c>
      <c r="X25" s="7">
        <v>3.2976000000000001</v>
      </c>
      <c r="Y25" s="7">
        <v>3.2311999999999994</v>
      </c>
      <c r="Z25" s="7">
        <v>3.1648000000000009</v>
      </c>
      <c r="AA25" s="7">
        <v>3.0984000000000007</v>
      </c>
      <c r="AB25" s="14">
        <v>3.032</v>
      </c>
      <c r="AC25" s="7">
        <v>2.9507999999999996</v>
      </c>
      <c r="AD25" s="7">
        <v>2.8695999999999997</v>
      </c>
      <c r="AE25" s="7">
        <v>2.7883999999999993</v>
      </c>
      <c r="AF25" s="7">
        <v>2.7071999999999998</v>
      </c>
      <c r="AG25" s="38">
        <v>2.6259999999999994</v>
      </c>
      <c r="AH25" s="57">
        <v>2.5447999999999986</v>
      </c>
      <c r="AI25" s="50">
        <v>2.4635999999999987</v>
      </c>
      <c r="AJ25" s="50">
        <v>2.3823999999999983</v>
      </c>
      <c r="AK25" s="50">
        <v>2.3011999999999988</v>
      </c>
      <c r="AL25" s="50">
        <v>2.2199999999999998</v>
      </c>
      <c r="AM25" s="12"/>
      <c r="AN25" s="12"/>
      <c r="AO25" s="12"/>
      <c r="AP25" s="12"/>
      <c r="AQ25" s="12"/>
      <c r="AR25" s="12"/>
      <c r="AS25" s="12"/>
      <c r="AT25" s="8"/>
      <c r="AU25" s="8"/>
      <c r="AV25" s="8"/>
      <c r="AW25" s="8"/>
      <c r="AX25" s="8"/>
    </row>
    <row r="26" spans="1:50" ht="17.100000000000001" customHeight="1" outlineLevel="2">
      <c r="A26" s="90"/>
      <c r="B26" s="4">
        <v>3</v>
      </c>
      <c r="C26" s="50">
        <v>4.4680000000000035</v>
      </c>
      <c r="D26" s="50">
        <v>4.4228000000000041</v>
      </c>
      <c r="E26" s="50">
        <v>4.3776000000000028</v>
      </c>
      <c r="F26" s="50">
        <v>4.3324000000000042</v>
      </c>
      <c r="G26" s="51">
        <v>4.287200000000003</v>
      </c>
      <c r="H26" s="37">
        <v>4.242</v>
      </c>
      <c r="I26" s="7">
        <v>4.1968000000000005</v>
      </c>
      <c r="J26" s="7">
        <v>4.1516000000000002</v>
      </c>
      <c r="K26" s="7">
        <v>4.1063999999999998</v>
      </c>
      <c r="L26" s="7">
        <v>4.0611999999999995</v>
      </c>
      <c r="M26" s="7">
        <v>4.016</v>
      </c>
      <c r="N26" s="7">
        <v>3.9384000000000001</v>
      </c>
      <c r="O26" s="7">
        <v>3.8608000000000002</v>
      </c>
      <c r="P26" s="7">
        <v>3.7831999999999999</v>
      </c>
      <c r="Q26" s="7">
        <v>3.7056</v>
      </c>
      <c r="R26" s="7">
        <v>3.6280000000000001</v>
      </c>
      <c r="S26" s="7">
        <v>3.5348000000000002</v>
      </c>
      <c r="T26" s="7">
        <v>3.4416000000000002</v>
      </c>
      <c r="U26" s="7">
        <v>3.3484000000000003</v>
      </c>
      <c r="V26" s="7">
        <v>3.2552000000000003</v>
      </c>
      <c r="W26" s="14">
        <v>3.1619999999999999</v>
      </c>
      <c r="X26" s="7">
        <v>3.1068000000000002</v>
      </c>
      <c r="Y26" s="7">
        <v>3.0515999999999996</v>
      </c>
      <c r="Z26" s="7">
        <v>2.9964000000000008</v>
      </c>
      <c r="AA26" s="7">
        <v>2.9412000000000007</v>
      </c>
      <c r="AB26" s="14">
        <v>2.8859999999999997</v>
      </c>
      <c r="AC26" s="7">
        <v>2.8043999999999998</v>
      </c>
      <c r="AD26" s="7">
        <v>2.7227999999999994</v>
      </c>
      <c r="AE26" s="7">
        <v>2.6411999999999995</v>
      </c>
      <c r="AF26" s="7">
        <v>2.5595999999999997</v>
      </c>
      <c r="AG26" s="38">
        <v>2.4779999999999993</v>
      </c>
      <c r="AH26" s="57">
        <v>2.3963999999999985</v>
      </c>
      <c r="AI26" s="50">
        <v>2.3147999999999991</v>
      </c>
      <c r="AJ26" s="50">
        <v>2.2331999999999983</v>
      </c>
      <c r="AK26" s="50">
        <v>2.1515999999999984</v>
      </c>
      <c r="AL26" s="50">
        <v>2.0699999999999994</v>
      </c>
      <c r="AM26" s="12"/>
      <c r="AN26" s="12"/>
      <c r="AO26" s="12"/>
      <c r="AP26" s="12"/>
      <c r="AQ26" s="12"/>
      <c r="AR26" s="12"/>
      <c r="AS26" s="12"/>
      <c r="AT26" s="8"/>
      <c r="AU26" s="8"/>
      <c r="AV26" s="8"/>
      <c r="AW26" s="8"/>
      <c r="AX26" s="8"/>
    </row>
    <row r="27" spans="1:50" ht="17.100000000000001" customHeight="1">
      <c r="A27" s="90"/>
      <c r="B27" s="3">
        <v>2</v>
      </c>
      <c r="C27" s="50">
        <v>4.1099999999999994</v>
      </c>
      <c r="D27" s="50">
        <v>4.0740000000000016</v>
      </c>
      <c r="E27" s="50">
        <v>4.0380000000000003</v>
      </c>
      <c r="F27" s="50">
        <v>4.0020000000000024</v>
      </c>
      <c r="G27" s="51">
        <v>3.9660000000000011</v>
      </c>
      <c r="H27" s="39">
        <v>3.9300000000000006</v>
      </c>
      <c r="I27" s="7">
        <v>3.8940000000000006</v>
      </c>
      <c r="J27" s="7">
        <v>3.8580000000000005</v>
      </c>
      <c r="K27" s="7">
        <v>3.8220000000000005</v>
      </c>
      <c r="L27" s="7">
        <v>3.7860000000000005</v>
      </c>
      <c r="M27" s="6">
        <v>3.7500000000000004</v>
      </c>
      <c r="N27" s="7">
        <v>3.6859999999999999</v>
      </c>
      <c r="O27" s="7">
        <v>3.6219999999999999</v>
      </c>
      <c r="P27" s="7">
        <v>3.5579999999999998</v>
      </c>
      <c r="Q27" s="7">
        <v>3.4939999999999998</v>
      </c>
      <c r="R27" s="6">
        <v>3.4299999999999997</v>
      </c>
      <c r="S27" s="7">
        <v>3.3360000000000003</v>
      </c>
      <c r="T27" s="7">
        <v>3.242</v>
      </c>
      <c r="U27" s="7">
        <v>3.1480000000000001</v>
      </c>
      <c r="V27" s="7">
        <v>3.0540000000000003</v>
      </c>
      <c r="W27" s="6">
        <v>2.9599999999999991</v>
      </c>
      <c r="X27" s="7">
        <v>2.9160000000000004</v>
      </c>
      <c r="Y27" s="7">
        <v>2.8719999999999994</v>
      </c>
      <c r="Z27" s="7">
        <v>2.8280000000000007</v>
      </c>
      <c r="AA27" s="7">
        <v>2.7840000000000007</v>
      </c>
      <c r="AB27" s="6">
        <v>2.7399999999999998</v>
      </c>
      <c r="AC27" s="7">
        <v>2.6579999999999995</v>
      </c>
      <c r="AD27" s="7">
        <v>2.5759999999999996</v>
      </c>
      <c r="AE27" s="7">
        <v>2.4939999999999998</v>
      </c>
      <c r="AF27" s="7">
        <v>2.4119999999999999</v>
      </c>
      <c r="AG27" s="40">
        <v>2.33</v>
      </c>
      <c r="AH27" s="57">
        <v>2.2479999999999984</v>
      </c>
      <c r="AI27" s="50">
        <v>2.1659999999999986</v>
      </c>
      <c r="AJ27" s="50">
        <v>2.0839999999999983</v>
      </c>
      <c r="AK27" s="50">
        <v>2.0019999999999989</v>
      </c>
      <c r="AL27" s="50">
        <v>1.9199999999999995</v>
      </c>
      <c r="AM27" s="12"/>
      <c r="AN27" s="12"/>
      <c r="AO27" s="12"/>
      <c r="AP27" s="12"/>
      <c r="AQ27" s="12"/>
      <c r="AR27" s="12"/>
      <c r="AS27" s="12"/>
      <c r="AT27" s="8"/>
      <c r="AU27" s="8"/>
      <c r="AV27" s="8"/>
      <c r="AW27" s="8"/>
      <c r="AX27" s="8"/>
    </row>
    <row r="28" spans="1:50" ht="17.100000000000001" customHeight="1" outlineLevel="1">
      <c r="A28" s="90"/>
      <c r="B28" s="4">
        <v>1</v>
      </c>
      <c r="C28" s="50">
        <v>4.017777777777777</v>
      </c>
      <c r="D28" s="50">
        <v>3.9824444444444458</v>
      </c>
      <c r="E28" s="50">
        <v>3.9471111111111115</v>
      </c>
      <c r="F28" s="50">
        <v>3.9117777777777798</v>
      </c>
      <c r="G28" s="51">
        <v>3.8764444444444455</v>
      </c>
      <c r="H28" s="37">
        <v>3.8411111111111111</v>
      </c>
      <c r="I28" s="7">
        <v>3.8057777777777777</v>
      </c>
      <c r="J28" s="7">
        <v>3.7704444444444447</v>
      </c>
      <c r="K28" s="7">
        <v>3.7351111111111113</v>
      </c>
      <c r="L28" s="7">
        <v>3.6997777777777778</v>
      </c>
      <c r="M28" s="7">
        <v>3.6644444444444448</v>
      </c>
      <c r="N28" s="7">
        <v>3.6022222222222222</v>
      </c>
      <c r="O28" s="7">
        <v>3.54</v>
      </c>
      <c r="P28" s="7">
        <v>3.4777777777777779</v>
      </c>
      <c r="Q28" s="7">
        <v>3.4155555555555552</v>
      </c>
      <c r="R28" s="7">
        <v>3.3533333333333326</v>
      </c>
      <c r="S28" s="7">
        <v>3.2651111111111106</v>
      </c>
      <c r="T28" s="7">
        <v>3.1768888888888887</v>
      </c>
      <c r="U28" s="7">
        <v>3.0886666666666667</v>
      </c>
      <c r="V28" s="7">
        <v>3.0004444444444451</v>
      </c>
      <c r="W28" s="14">
        <v>2.9122222222222214</v>
      </c>
      <c r="X28" s="7">
        <v>2.8684444444444446</v>
      </c>
      <c r="Y28" s="7">
        <v>2.824666666666666</v>
      </c>
      <c r="Z28" s="7">
        <v>2.7808888888888896</v>
      </c>
      <c r="AA28" s="7">
        <v>2.7371111111111115</v>
      </c>
      <c r="AB28" s="14">
        <v>2.6933333333333329</v>
      </c>
      <c r="AC28" s="7">
        <v>2.6139999999999994</v>
      </c>
      <c r="AD28" s="7">
        <v>2.5346666666666664</v>
      </c>
      <c r="AE28" s="7">
        <v>2.4553333333333329</v>
      </c>
      <c r="AF28" s="7">
        <v>2.3759999999999999</v>
      </c>
      <c r="AG28" s="38">
        <v>2.296666666666666</v>
      </c>
      <c r="AH28" s="57">
        <v>2.2173333333333316</v>
      </c>
      <c r="AI28" s="50">
        <v>2.1379999999999981</v>
      </c>
      <c r="AJ28" s="50">
        <v>2.0586666666666646</v>
      </c>
      <c r="AK28" s="50">
        <v>1.9793333333333318</v>
      </c>
      <c r="AL28" s="50">
        <v>1.8999999999999988</v>
      </c>
      <c r="AM28" s="12"/>
      <c r="AN28" s="12"/>
      <c r="AO28" s="12"/>
      <c r="AP28" s="12"/>
      <c r="AQ28" s="12"/>
      <c r="AR28" s="12"/>
      <c r="AS28" s="12"/>
      <c r="AT28" s="8"/>
      <c r="AU28" s="8"/>
      <c r="AV28" s="8"/>
      <c r="AW28" s="8"/>
      <c r="AX28" s="8"/>
    </row>
    <row r="29" spans="1:50" ht="17.100000000000001" customHeight="1" outlineLevel="1">
      <c r="A29" s="90"/>
      <c r="B29" s="4">
        <v>0</v>
      </c>
      <c r="C29" s="50">
        <v>3.9255555555555555</v>
      </c>
      <c r="D29" s="50">
        <v>3.8908888888888904</v>
      </c>
      <c r="E29" s="50">
        <v>3.8562222222222227</v>
      </c>
      <c r="F29" s="50">
        <v>3.8215555555555576</v>
      </c>
      <c r="G29" s="51">
        <v>3.7868888888888899</v>
      </c>
      <c r="H29" s="37">
        <v>3.7522222222222226</v>
      </c>
      <c r="I29" s="7">
        <v>3.7175555555555557</v>
      </c>
      <c r="J29" s="7">
        <v>3.6828888888888889</v>
      </c>
      <c r="K29" s="7">
        <v>3.648222222222222</v>
      </c>
      <c r="L29" s="7">
        <v>3.6135555555555552</v>
      </c>
      <c r="M29" s="7">
        <v>3.5788888888888888</v>
      </c>
      <c r="N29" s="7">
        <v>3.5184444444444445</v>
      </c>
      <c r="O29" s="7">
        <v>3.4579999999999997</v>
      </c>
      <c r="P29" s="7">
        <v>3.3975555555555554</v>
      </c>
      <c r="Q29" s="7">
        <v>3.3371111111111107</v>
      </c>
      <c r="R29" s="7">
        <v>3.2766666666666664</v>
      </c>
      <c r="S29" s="7">
        <v>3.1942222222222223</v>
      </c>
      <c r="T29" s="7">
        <v>3.1117777777777778</v>
      </c>
      <c r="U29" s="7">
        <v>3.0293333333333337</v>
      </c>
      <c r="V29" s="7">
        <v>2.9468888888888891</v>
      </c>
      <c r="W29" s="14">
        <v>2.8644444444444437</v>
      </c>
      <c r="X29" s="7">
        <v>2.8208888888888892</v>
      </c>
      <c r="Y29" s="7">
        <v>2.777333333333333</v>
      </c>
      <c r="Z29" s="7">
        <v>2.7337777777777785</v>
      </c>
      <c r="AA29" s="7">
        <v>2.6902222222222227</v>
      </c>
      <c r="AB29" s="14">
        <v>2.6466666666666665</v>
      </c>
      <c r="AC29" s="7">
        <v>2.57</v>
      </c>
      <c r="AD29" s="7">
        <v>2.4933333333333332</v>
      </c>
      <c r="AE29" s="7">
        <v>2.4166666666666665</v>
      </c>
      <c r="AF29" s="7">
        <v>2.34</v>
      </c>
      <c r="AG29" s="38">
        <v>2.2633333333333328</v>
      </c>
      <c r="AH29" s="57">
        <v>2.1866666666666648</v>
      </c>
      <c r="AI29" s="50">
        <v>2.1099999999999981</v>
      </c>
      <c r="AJ29" s="50">
        <v>2.033333333333331</v>
      </c>
      <c r="AK29" s="50">
        <v>1.9566666666666648</v>
      </c>
      <c r="AL29" s="50">
        <v>1.8799999999999983</v>
      </c>
      <c r="AM29" s="12"/>
      <c r="AN29" s="12"/>
      <c r="AO29" s="12"/>
      <c r="AP29" s="12"/>
      <c r="AQ29" s="12"/>
      <c r="AR29" s="12"/>
      <c r="AS29" s="12"/>
      <c r="AT29" s="8"/>
      <c r="AU29" s="8"/>
      <c r="AV29" s="8"/>
      <c r="AW29" s="8"/>
      <c r="AX29" s="8"/>
    </row>
    <row r="30" spans="1:50" ht="17.100000000000001" customHeight="1" outlineLevel="1">
      <c r="A30" s="90"/>
      <c r="B30" s="4">
        <v>-1</v>
      </c>
      <c r="C30" s="50">
        <v>3.833333333333333</v>
      </c>
      <c r="D30" s="50">
        <v>3.7993333333333346</v>
      </c>
      <c r="E30" s="50">
        <v>3.7653333333333334</v>
      </c>
      <c r="F30" s="50">
        <v>3.7313333333333349</v>
      </c>
      <c r="G30" s="51">
        <v>3.6973333333333338</v>
      </c>
      <c r="H30" s="37">
        <v>3.6633333333333336</v>
      </c>
      <c r="I30" s="7">
        <v>3.6293333333333333</v>
      </c>
      <c r="J30" s="7">
        <v>3.5953333333333335</v>
      </c>
      <c r="K30" s="7">
        <v>3.5613333333333332</v>
      </c>
      <c r="L30" s="7">
        <v>3.527333333333333</v>
      </c>
      <c r="M30" s="7">
        <v>3.4933333333333332</v>
      </c>
      <c r="N30" s="7">
        <v>3.4346666666666663</v>
      </c>
      <c r="O30" s="7">
        <v>3.3759999999999999</v>
      </c>
      <c r="P30" s="7">
        <v>3.317333333333333</v>
      </c>
      <c r="Q30" s="7">
        <v>3.2586666666666666</v>
      </c>
      <c r="R30" s="7">
        <v>3.1999999999999997</v>
      </c>
      <c r="S30" s="7">
        <v>3.1233333333333331</v>
      </c>
      <c r="T30" s="7">
        <v>3.0466666666666669</v>
      </c>
      <c r="U30" s="7">
        <v>2.97</v>
      </c>
      <c r="V30" s="7">
        <v>2.8933333333333335</v>
      </c>
      <c r="W30" s="14">
        <v>2.816666666666666</v>
      </c>
      <c r="X30" s="7">
        <v>2.7733333333333334</v>
      </c>
      <c r="Y30" s="7">
        <v>2.7299999999999995</v>
      </c>
      <c r="Z30" s="7">
        <v>2.686666666666667</v>
      </c>
      <c r="AA30" s="7">
        <v>2.6433333333333335</v>
      </c>
      <c r="AB30" s="14">
        <v>2.5999999999999996</v>
      </c>
      <c r="AC30" s="7">
        <v>2.5259999999999998</v>
      </c>
      <c r="AD30" s="7">
        <v>2.452</v>
      </c>
      <c r="AE30" s="7">
        <v>2.3779999999999997</v>
      </c>
      <c r="AF30" s="7">
        <v>2.3039999999999998</v>
      </c>
      <c r="AG30" s="38">
        <v>2.2299999999999991</v>
      </c>
      <c r="AH30" s="57">
        <v>2.1559999999999979</v>
      </c>
      <c r="AI30" s="50">
        <v>2.0819999999999976</v>
      </c>
      <c r="AJ30" s="50">
        <v>2.0079999999999973</v>
      </c>
      <c r="AK30" s="50">
        <v>1.9339999999999975</v>
      </c>
      <c r="AL30" s="52">
        <v>1.8599999999999977</v>
      </c>
      <c r="AM30" s="12"/>
      <c r="AN30" s="12"/>
      <c r="AO30" s="12"/>
      <c r="AP30" s="12"/>
      <c r="AQ30" s="12"/>
      <c r="AR30" s="12"/>
      <c r="AS30" s="12"/>
      <c r="AT30" s="8"/>
      <c r="AU30" s="8"/>
      <c r="AV30" s="8"/>
      <c r="AW30" s="8"/>
      <c r="AX30" s="8"/>
    </row>
    <row r="31" spans="1:50" ht="17.100000000000001" customHeight="1" outlineLevel="1">
      <c r="A31" s="90"/>
      <c r="B31" s="4">
        <v>-2</v>
      </c>
      <c r="C31" s="50">
        <v>3.7411111111111111</v>
      </c>
      <c r="D31" s="50">
        <v>3.7077777777777787</v>
      </c>
      <c r="E31" s="50">
        <v>3.6744444444444446</v>
      </c>
      <c r="F31" s="50">
        <v>3.6411111111111123</v>
      </c>
      <c r="G31" s="51">
        <v>3.6077777777777782</v>
      </c>
      <c r="H31" s="37">
        <v>3.5744444444444445</v>
      </c>
      <c r="I31" s="7">
        <v>3.5411111111111113</v>
      </c>
      <c r="J31" s="7">
        <v>3.5077777777777777</v>
      </c>
      <c r="K31" s="7">
        <v>3.4744444444444444</v>
      </c>
      <c r="L31" s="7">
        <v>3.4411111111111108</v>
      </c>
      <c r="M31" s="7">
        <v>3.4077777777777776</v>
      </c>
      <c r="N31" s="7">
        <v>3.3508888888888886</v>
      </c>
      <c r="O31" s="7">
        <v>3.2939999999999996</v>
      </c>
      <c r="P31" s="7">
        <v>3.2371111111111111</v>
      </c>
      <c r="Q31" s="7">
        <v>3.1802222222222221</v>
      </c>
      <c r="R31" s="7">
        <v>3.1233333333333331</v>
      </c>
      <c r="S31" s="7">
        <v>3.0524444444444443</v>
      </c>
      <c r="T31" s="7">
        <v>2.9815555555555555</v>
      </c>
      <c r="U31" s="7">
        <v>2.9106666666666667</v>
      </c>
      <c r="V31" s="7">
        <v>2.839777777777778</v>
      </c>
      <c r="W31" s="14">
        <v>2.7688888888888883</v>
      </c>
      <c r="X31" s="7">
        <v>2.7257777777777781</v>
      </c>
      <c r="Y31" s="7">
        <v>2.6826666666666661</v>
      </c>
      <c r="Z31" s="7">
        <v>2.6395555555555559</v>
      </c>
      <c r="AA31" s="7">
        <v>2.5964444444444448</v>
      </c>
      <c r="AB31" s="14">
        <v>2.5533333333333328</v>
      </c>
      <c r="AC31" s="7">
        <v>2.4819999999999998</v>
      </c>
      <c r="AD31" s="7">
        <v>2.4106666666666663</v>
      </c>
      <c r="AE31" s="7">
        <v>2.3393333333333328</v>
      </c>
      <c r="AF31" s="7">
        <v>2.2679999999999998</v>
      </c>
      <c r="AG31" s="38">
        <v>2.1966666666666659</v>
      </c>
      <c r="AH31" s="57">
        <v>2.1253333333333311</v>
      </c>
      <c r="AI31" s="50">
        <v>2.0539999999999976</v>
      </c>
      <c r="AJ31" s="50">
        <v>1.9826666666666639</v>
      </c>
      <c r="AK31" s="52">
        <v>1.9113333333333304</v>
      </c>
      <c r="AL31" s="52">
        <v>1.8399999999999972</v>
      </c>
      <c r="AM31" s="12"/>
      <c r="AN31" s="12"/>
      <c r="AO31" s="12"/>
      <c r="AP31" s="12"/>
      <c r="AQ31" s="12"/>
      <c r="AR31" s="12"/>
      <c r="AS31" s="12"/>
      <c r="AT31" s="8"/>
      <c r="AU31" s="8"/>
      <c r="AV31" s="8"/>
      <c r="AW31" s="8"/>
      <c r="AX31" s="8"/>
    </row>
    <row r="32" spans="1:50" ht="17.100000000000001" customHeight="1" outlineLevel="1">
      <c r="A32" s="90"/>
      <c r="B32" s="4">
        <v>-3</v>
      </c>
      <c r="C32" s="50">
        <v>3.6488888888888891</v>
      </c>
      <c r="D32" s="50">
        <v>3.6162222222222233</v>
      </c>
      <c r="E32" s="50">
        <v>3.5835555555555558</v>
      </c>
      <c r="F32" s="50">
        <v>3.5508888888888901</v>
      </c>
      <c r="G32" s="51">
        <v>3.5182222222222226</v>
      </c>
      <c r="H32" s="37">
        <v>3.4855555555555555</v>
      </c>
      <c r="I32" s="7">
        <v>3.4528888888888889</v>
      </c>
      <c r="J32" s="7">
        <v>3.4202222222222223</v>
      </c>
      <c r="K32" s="7">
        <v>3.3875555555555552</v>
      </c>
      <c r="L32" s="7">
        <v>3.3548888888888886</v>
      </c>
      <c r="M32" s="7">
        <v>3.322222222222222</v>
      </c>
      <c r="N32" s="7">
        <v>3.2671111111111109</v>
      </c>
      <c r="O32" s="7">
        <v>3.2119999999999997</v>
      </c>
      <c r="P32" s="7">
        <v>3.1568888888888891</v>
      </c>
      <c r="Q32" s="7">
        <v>3.101777777777778</v>
      </c>
      <c r="R32" s="7">
        <v>3.0466666666666669</v>
      </c>
      <c r="S32" s="7">
        <v>2.981555555555556</v>
      </c>
      <c r="T32" s="7">
        <v>2.9164444444444446</v>
      </c>
      <c r="U32" s="7">
        <v>2.8513333333333337</v>
      </c>
      <c r="V32" s="7">
        <v>2.7862222222222224</v>
      </c>
      <c r="W32" s="14">
        <v>2.7211111111111106</v>
      </c>
      <c r="X32" s="7">
        <v>2.6782222222222223</v>
      </c>
      <c r="Y32" s="7">
        <v>2.6353333333333331</v>
      </c>
      <c r="Z32" s="7">
        <v>2.5924444444444448</v>
      </c>
      <c r="AA32" s="7">
        <v>2.5495555555555556</v>
      </c>
      <c r="AB32" s="14">
        <v>2.5066666666666664</v>
      </c>
      <c r="AC32" s="7">
        <v>2.4380000000000002</v>
      </c>
      <c r="AD32" s="7">
        <v>2.3693333333333331</v>
      </c>
      <c r="AE32" s="7">
        <v>2.3006666666666664</v>
      </c>
      <c r="AF32" s="7">
        <v>2.2319999999999998</v>
      </c>
      <c r="AG32" s="38">
        <v>2.1633333333333327</v>
      </c>
      <c r="AH32" s="57">
        <v>2.0946666666666642</v>
      </c>
      <c r="AI32" s="52">
        <v>2.0259999999999971</v>
      </c>
      <c r="AJ32" s="52">
        <v>1.9573333333333303</v>
      </c>
      <c r="AK32" s="52">
        <v>1.8886666666666634</v>
      </c>
      <c r="AL32" s="52">
        <v>1.8199999999999965</v>
      </c>
      <c r="AM32" s="12"/>
      <c r="AN32" s="12"/>
      <c r="AO32" s="12"/>
      <c r="AP32" s="12"/>
      <c r="AQ32" s="12"/>
      <c r="AR32" s="12"/>
      <c r="AS32" s="12"/>
      <c r="AT32" s="8"/>
      <c r="AU32" s="8"/>
      <c r="AV32" s="8"/>
      <c r="AW32" s="8"/>
      <c r="AX32" s="8"/>
    </row>
    <row r="33" spans="1:50" ht="17.100000000000001" customHeight="1" outlineLevel="1">
      <c r="A33" s="90"/>
      <c r="B33" s="4">
        <v>-4</v>
      </c>
      <c r="C33" s="50">
        <v>3.5566666666666666</v>
      </c>
      <c r="D33" s="50">
        <v>3.5246666666666675</v>
      </c>
      <c r="E33" s="50">
        <v>3.492666666666667</v>
      </c>
      <c r="F33" s="50">
        <v>3.4606666666666674</v>
      </c>
      <c r="G33" s="51">
        <v>3.428666666666667</v>
      </c>
      <c r="H33" s="37">
        <v>3.3966666666666665</v>
      </c>
      <c r="I33" s="7">
        <v>3.3646666666666665</v>
      </c>
      <c r="J33" s="7">
        <v>3.3326666666666664</v>
      </c>
      <c r="K33" s="7">
        <v>3.3006666666666664</v>
      </c>
      <c r="L33" s="7">
        <v>3.2686666666666664</v>
      </c>
      <c r="M33" s="7">
        <v>3.2366666666666664</v>
      </c>
      <c r="N33" s="7">
        <v>3.1833333333333331</v>
      </c>
      <c r="O33" s="7">
        <v>3.13</v>
      </c>
      <c r="P33" s="7">
        <v>3.0766666666666667</v>
      </c>
      <c r="Q33" s="7">
        <v>3.0233333333333334</v>
      </c>
      <c r="R33" s="7">
        <v>2.97</v>
      </c>
      <c r="S33" s="7">
        <v>2.9106666666666667</v>
      </c>
      <c r="T33" s="7">
        <v>2.8513333333333333</v>
      </c>
      <c r="U33" s="7">
        <v>2.7919999999999998</v>
      </c>
      <c r="V33" s="7">
        <v>2.7326666666666668</v>
      </c>
      <c r="W33" s="14">
        <v>2.6733333333333329</v>
      </c>
      <c r="X33" s="7">
        <v>2.6306666666666669</v>
      </c>
      <c r="Y33" s="7">
        <v>2.5879999999999996</v>
      </c>
      <c r="Z33" s="7">
        <v>2.5453333333333337</v>
      </c>
      <c r="AA33" s="7">
        <v>2.5026666666666668</v>
      </c>
      <c r="AB33" s="14">
        <v>2.4599999999999995</v>
      </c>
      <c r="AC33" s="7">
        <v>2.3940000000000001</v>
      </c>
      <c r="AD33" s="7">
        <v>2.3279999999999998</v>
      </c>
      <c r="AE33" s="7">
        <v>2.2619999999999996</v>
      </c>
      <c r="AF33" s="7">
        <v>2.1959999999999997</v>
      </c>
      <c r="AG33" s="38">
        <v>2.1299999999999994</v>
      </c>
      <c r="AH33" s="58">
        <v>2.0639999999999978</v>
      </c>
      <c r="AI33" s="52">
        <v>1.9979999999999969</v>
      </c>
      <c r="AJ33" s="52">
        <v>1.9319999999999966</v>
      </c>
      <c r="AK33" s="52">
        <v>1.8659999999999963</v>
      </c>
      <c r="AL33" s="52">
        <v>1.7999999999999958</v>
      </c>
      <c r="AM33" s="12"/>
      <c r="AN33" s="12"/>
      <c r="AO33" s="12"/>
      <c r="AP33" s="12"/>
      <c r="AQ33" s="12"/>
      <c r="AR33" s="12"/>
      <c r="AS33" s="12"/>
      <c r="AT33" s="8"/>
      <c r="AU33" s="8"/>
      <c r="AV33" s="8"/>
      <c r="AW33" s="8"/>
      <c r="AX33" s="8"/>
    </row>
    <row r="34" spans="1:50" ht="17.100000000000001" customHeight="1" outlineLevel="1">
      <c r="A34" s="90"/>
      <c r="B34" s="4">
        <v>-5</v>
      </c>
      <c r="C34" s="50">
        <v>3.4644444444444447</v>
      </c>
      <c r="D34" s="50">
        <v>3.4331111111111117</v>
      </c>
      <c r="E34" s="50">
        <v>3.4017777777777782</v>
      </c>
      <c r="F34" s="50">
        <v>3.3704444444444448</v>
      </c>
      <c r="G34" s="51">
        <v>3.3391111111111114</v>
      </c>
      <c r="H34" s="37">
        <v>3.3077777777777779</v>
      </c>
      <c r="I34" s="7">
        <v>3.2764444444444445</v>
      </c>
      <c r="J34" s="7">
        <v>3.2451111111111111</v>
      </c>
      <c r="K34" s="7">
        <v>3.2137777777777776</v>
      </c>
      <c r="L34" s="7">
        <v>3.1824444444444442</v>
      </c>
      <c r="M34" s="7">
        <v>3.1511111111111108</v>
      </c>
      <c r="N34" s="7">
        <v>3.0995555555555554</v>
      </c>
      <c r="O34" s="7">
        <v>3.048</v>
      </c>
      <c r="P34" s="7">
        <v>2.9964444444444447</v>
      </c>
      <c r="Q34" s="7">
        <v>2.9448888888888893</v>
      </c>
      <c r="R34" s="7">
        <v>2.8933333333333335</v>
      </c>
      <c r="S34" s="7">
        <v>2.839777777777778</v>
      </c>
      <c r="T34" s="7">
        <v>2.7862222222222224</v>
      </c>
      <c r="U34" s="7">
        <v>2.7326666666666668</v>
      </c>
      <c r="V34" s="7">
        <v>2.6791111111111112</v>
      </c>
      <c r="W34" s="14">
        <v>2.6255555555555552</v>
      </c>
      <c r="X34" s="7">
        <v>2.5831111111111111</v>
      </c>
      <c r="Y34" s="7">
        <v>2.5406666666666662</v>
      </c>
      <c r="Z34" s="7">
        <v>2.4982222222222221</v>
      </c>
      <c r="AA34" s="7">
        <v>2.4557777777777776</v>
      </c>
      <c r="AB34" s="14">
        <v>2.4133333333333331</v>
      </c>
      <c r="AC34" s="7">
        <v>2.35</v>
      </c>
      <c r="AD34" s="7">
        <v>2.2866666666666666</v>
      </c>
      <c r="AE34" s="7">
        <v>2.2233333333333327</v>
      </c>
      <c r="AF34" s="7">
        <v>2.16</v>
      </c>
      <c r="AG34" s="41">
        <v>2.0966666666666662</v>
      </c>
      <c r="AH34" s="58">
        <v>2.033333333333331</v>
      </c>
      <c r="AI34" s="52">
        <v>1.9699999999999964</v>
      </c>
      <c r="AJ34" s="52">
        <v>1.9066666666666632</v>
      </c>
      <c r="AK34" s="52">
        <v>1.8433333333333293</v>
      </c>
      <c r="AL34" s="52">
        <v>1.7799999999999954</v>
      </c>
      <c r="AM34" s="12"/>
      <c r="AN34" s="12"/>
      <c r="AO34" s="12"/>
      <c r="AP34" s="12"/>
      <c r="AQ34" s="12"/>
      <c r="AR34" s="12"/>
      <c r="AS34" s="12"/>
      <c r="AT34" s="8"/>
      <c r="AU34" s="8"/>
      <c r="AV34" s="8"/>
      <c r="AW34" s="8"/>
      <c r="AX34" s="8"/>
    </row>
    <row r="35" spans="1:50" ht="17.100000000000001" customHeight="1" outlineLevel="1">
      <c r="A35" s="90"/>
      <c r="B35" s="4">
        <v>-6</v>
      </c>
      <c r="C35" s="50">
        <v>3.3722222222222227</v>
      </c>
      <c r="D35" s="50">
        <v>3.3415555555555558</v>
      </c>
      <c r="E35" s="50">
        <v>3.310888888888889</v>
      </c>
      <c r="F35" s="50">
        <v>3.2802222222222226</v>
      </c>
      <c r="G35" s="51">
        <v>3.2495555555555553</v>
      </c>
      <c r="H35" s="37">
        <v>3.2188888888888889</v>
      </c>
      <c r="I35" s="7">
        <v>3.1882222222222221</v>
      </c>
      <c r="J35" s="7">
        <v>3.1575555555555552</v>
      </c>
      <c r="K35" s="7">
        <v>3.1268888888888884</v>
      </c>
      <c r="L35" s="7">
        <v>3.0962222222222215</v>
      </c>
      <c r="M35" s="7">
        <v>3.0655555555555551</v>
      </c>
      <c r="N35" s="7">
        <v>3.0157777777777772</v>
      </c>
      <c r="O35" s="7">
        <v>2.9659999999999997</v>
      </c>
      <c r="P35" s="7">
        <v>2.9162222222222223</v>
      </c>
      <c r="Q35" s="7">
        <v>2.8664444444444444</v>
      </c>
      <c r="R35" s="7">
        <v>2.8166666666666664</v>
      </c>
      <c r="S35" s="7">
        <v>2.7688888888888887</v>
      </c>
      <c r="T35" s="7">
        <v>2.721111111111111</v>
      </c>
      <c r="U35" s="7">
        <v>2.6733333333333329</v>
      </c>
      <c r="V35" s="7">
        <v>2.6255555555555552</v>
      </c>
      <c r="W35" s="14">
        <v>2.5777777777777775</v>
      </c>
      <c r="X35" s="7">
        <v>2.5355555555555558</v>
      </c>
      <c r="Y35" s="7">
        <v>2.4933333333333332</v>
      </c>
      <c r="Z35" s="7">
        <v>2.451111111111111</v>
      </c>
      <c r="AA35" s="7">
        <v>2.4088888888888889</v>
      </c>
      <c r="AB35" s="14">
        <v>2.3666666666666663</v>
      </c>
      <c r="AC35" s="7">
        <v>2.306</v>
      </c>
      <c r="AD35" s="7">
        <v>2.2453333333333334</v>
      </c>
      <c r="AE35" s="32">
        <v>2.1846666666666663</v>
      </c>
      <c r="AF35" s="32">
        <v>2.1240000000000001</v>
      </c>
      <c r="AG35" s="41">
        <v>2.0633333333333326</v>
      </c>
      <c r="AH35" s="58">
        <v>2.0026666666666642</v>
      </c>
      <c r="AI35" s="52">
        <v>1.9419999999999962</v>
      </c>
      <c r="AJ35" s="52">
        <v>1.8813333333333295</v>
      </c>
      <c r="AK35" s="52">
        <v>1.820666666666662</v>
      </c>
      <c r="AL35" s="52">
        <v>1.7599999999999947</v>
      </c>
      <c r="AM35" s="12"/>
      <c r="AN35" s="12"/>
      <c r="AO35" s="12"/>
      <c r="AP35" s="12"/>
      <c r="AQ35" s="12"/>
      <c r="AR35" s="12"/>
      <c r="AS35" s="12"/>
      <c r="AT35" s="8"/>
      <c r="AU35" s="8"/>
      <c r="AV35" s="8"/>
      <c r="AW35" s="8"/>
      <c r="AX35" s="8"/>
    </row>
    <row r="36" spans="1:50" ht="17.100000000000001" customHeight="1">
      <c r="A36" s="90"/>
      <c r="B36" s="3">
        <v>-7</v>
      </c>
      <c r="C36" s="50">
        <v>3.2800000000000007</v>
      </c>
      <c r="D36" s="50">
        <v>3.2500000000000004</v>
      </c>
      <c r="E36" s="50">
        <v>3.22</v>
      </c>
      <c r="F36" s="50">
        <v>3.19</v>
      </c>
      <c r="G36" s="51">
        <v>3.1599999999999997</v>
      </c>
      <c r="H36" s="39">
        <v>3.13</v>
      </c>
      <c r="I36" s="7">
        <v>3.1</v>
      </c>
      <c r="J36" s="7">
        <v>3.07</v>
      </c>
      <c r="K36" s="7">
        <v>3.04</v>
      </c>
      <c r="L36" s="7">
        <v>3.01</v>
      </c>
      <c r="M36" s="6">
        <v>2.9799999999999995</v>
      </c>
      <c r="N36" s="7">
        <v>2.9319999999999999</v>
      </c>
      <c r="O36" s="7">
        <v>2.8839999999999999</v>
      </c>
      <c r="P36" s="7">
        <v>2.8359999999999999</v>
      </c>
      <c r="Q36" s="7">
        <v>2.7879999999999998</v>
      </c>
      <c r="R36" s="6">
        <v>2.74</v>
      </c>
      <c r="S36" s="7">
        <v>2.698</v>
      </c>
      <c r="T36" s="7">
        <v>2.6560000000000001</v>
      </c>
      <c r="U36" s="7">
        <v>2.6139999999999999</v>
      </c>
      <c r="V36" s="7">
        <v>2.5719999999999996</v>
      </c>
      <c r="W36" s="6">
        <v>2.5299999999999998</v>
      </c>
      <c r="X36" s="7">
        <v>2.488</v>
      </c>
      <c r="Y36" s="7">
        <v>2.4459999999999997</v>
      </c>
      <c r="Z36" s="7">
        <v>2.4039999999999999</v>
      </c>
      <c r="AA36" s="7">
        <v>2.3619999999999997</v>
      </c>
      <c r="AB36" s="6">
        <v>2.3199999999999994</v>
      </c>
      <c r="AC36" s="7">
        <v>2.2620000000000005</v>
      </c>
      <c r="AD36" s="32">
        <v>2.2039999999999997</v>
      </c>
      <c r="AE36" s="32">
        <v>2.145999999999999</v>
      </c>
      <c r="AF36" s="32">
        <v>2.0879999999999983</v>
      </c>
      <c r="AG36" s="42">
        <v>2.0299999999999976</v>
      </c>
      <c r="AH36" s="58">
        <v>1.9719999999999973</v>
      </c>
      <c r="AI36" s="52">
        <v>1.9139999999999959</v>
      </c>
      <c r="AJ36" s="52">
        <v>1.8559999999999959</v>
      </c>
      <c r="AK36" s="52">
        <v>1.7979999999999949</v>
      </c>
      <c r="AL36" s="52">
        <v>1.739999999999994</v>
      </c>
      <c r="AM36" s="12"/>
      <c r="AN36" s="12"/>
      <c r="AO36" s="12"/>
      <c r="AP36" s="12"/>
      <c r="AQ36" s="12"/>
      <c r="AR36" s="12"/>
      <c r="AS36" s="12"/>
      <c r="AT36" s="8"/>
      <c r="AU36" s="8"/>
      <c r="AV36" s="8"/>
      <c r="AW36" s="8"/>
      <c r="AX36" s="8"/>
    </row>
    <row r="37" spans="1:50" ht="17.100000000000001" customHeight="1" outlineLevel="1">
      <c r="A37" s="90"/>
      <c r="B37" s="4">
        <v>-8</v>
      </c>
      <c r="C37" s="50">
        <v>3.2375000000000003</v>
      </c>
      <c r="D37" s="50">
        <v>3.2065000000000001</v>
      </c>
      <c r="E37" s="50">
        <v>3.1755</v>
      </c>
      <c r="F37" s="50">
        <v>3.1444999999999999</v>
      </c>
      <c r="G37" s="51">
        <v>3.1134999999999997</v>
      </c>
      <c r="H37" s="43">
        <v>3.0825</v>
      </c>
      <c r="I37" s="14">
        <v>3.0514999999999999</v>
      </c>
      <c r="J37" s="14">
        <v>3.0205000000000002</v>
      </c>
      <c r="K37" s="14">
        <v>2.9895</v>
      </c>
      <c r="L37" s="14">
        <v>2.9584999999999999</v>
      </c>
      <c r="M37" s="14">
        <v>2.9275000000000002</v>
      </c>
      <c r="N37" s="14">
        <v>2.8782500000000004</v>
      </c>
      <c r="O37" s="14">
        <v>2.8290000000000002</v>
      </c>
      <c r="P37" s="14">
        <v>2.7797500000000004</v>
      </c>
      <c r="Q37" s="14">
        <v>2.7305000000000001</v>
      </c>
      <c r="R37" s="14">
        <v>2.6812500000000004</v>
      </c>
      <c r="S37" s="14">
        <v>2.6387500000000004</v>
      </c>
      <c r="T37" s="14">
        <v>2.5962499999999999</v>
      </c>
      <c r="U37" s="14">
        <v>2.55375</v>
      </c>
      <c r="V37" s="14">
        <v>2.51125</v>
      </c>
      <c r="W37" s="14">
        <v>2.46875</v>
      </c>
      <c r="X37" s="14">
        <v>2.4272499999999999</v>
      </c>
      <c r="Y37" s="14">
        <v>2.3857499999999998</v>
      </c>
      <c r="Z37" s="14">
        <v>2.3442500000000002</v>
      </c>
      <c r="AA37" s="32">
        <v>2.3027500000000001</v>
      </c>
      <c r="AB37" s="32">
        <v>2.26125</v>
      </c>
      <c r="AC37" s="32">
        <v>2.2064999999999997</v>
      </c>
      <c r="AD37" s="32">
        <v>2.1517499999999998</v>
      </c>
      <c r="AE37" s="32">
        <v>2.0969999999999995</v>
      </c>
      <c r="AF37" s="32">
        <v>2.0422499999999997</v>
      </c>
      <c r="AG37" s="41">
        <v>1.9874999999999994</v>
      </c>
      <c r="AH37" s="58">
        <v>1.9327500000000009</v>
      </c>
      <c r="AI37" s="52">
        <v>1.8780000000000006</v>
      </c>
      <c r="AJ37" s="52">
        <v>1.8232500000000014</v>
      </c>
      <c r="AK37" s="52">
        <v>1.7685000000000013</v>
      </c>
      <c r="AL37" s="52">
        <v>1.7137500000000012</v>
      </c>
      <c r="AM37" s="12"/>
      <c r="AN37" s="12"/>
      <c r="AO37" s="12"/>
      <c r="AP37" s="12"/>
      <c r="AQ37" s="12"/>
      <c r="AR37" s="12"/>
      <c r="AS37" s="12"/>
      <c r="AT37" s="8"/>
      <c r="AU37" s="8"/>
      <c r="AV37" s="8"/>
      <c r="AW37" s="8"/>
      <c r="AX37" s="8"/>
    </row>
    <row r="38" spans="1:50" ht="17.100000000000001" customHeight="1" outlineLevel="1">
      <c r="A38" s="90"/>
      <c r="B38" s="4">
        <v>-9</v>
      </c>
      <c r="C38" s="50">
        <v>3.1949999999999994</v>
      </c>
      <c r="D38" s="50">
        <v>3.1629999999999994</v>
      </c>
      <c r="E38" s="50">
        <v>3.1309999999999993</v>
      </c>
      <c r="F38" s="50">
        <v>3.0989999999999993</v>
      </c>
      <c r="G38" s="51">
        <v>3.0669999999999993</v>
      </c>
      <c r="H38" s="43">
        <v>3.0350000000000001</v>
      </c>
      <c r="I38" s="14">
        <v>3.0029999999999997</v>
      </c>
      <c r="J38" s="14">
        <v>2.9710000000000005</v>
      </c>
      <c r="K38" s="14">
        <v>2.9390000000000001</v>
      </c>
      <c r="L38" s="14">
        <v>2.907</v>
      </c>
      <c r="M38" s="14">
        <v>2.8750000000000009</v>
      </c>
      <c r="N38" s="14">
        <v>2.8245000000000009</v>
      </c>
      <c r="O38" s="14">
        <v>2.7740000000000005</v>
      </c>
      <c r="P38" s="14">
        <v>2.7235000000000009</v>
      </c>
      <c r="Q38" s="14">
        <v>2.6730000000000005</v>
      </c>
      <c r="R38" s="14">
        <v>2.6225000000000005</v>
      </c>
      <c r="S38" s="14">
        <v>2.5795000000000008</v>
      </c>
      <c r="T38" s="14">
        <v>2.5364999999999998</v>
      </c>
      <c r="U38" s="14">
        <v>2.4935</v>
      </c>
      <c r="V38" s="14">
        <v>2.4505000000000003</v>
      </c>
      <c r="W38" s="14">
        <v>2.4075000000000002</v>
      </c>
      <c r="X38" s="14">
        <v>2.3664999999999998</v>
      </c>
      <c r="Y38" s="32">
        <v>2.3254999999999999</v>
      </c>
      <c r="Z38" s="32">
        <v>2.2845000000000004</v>
      </c>
      <c r="AA38" s="32">
        <v>2.2435000000000005</v>
      </c>
      <c r="AB38" s="32">
        <v>2.2025000000000006</v>
      </c>
      <c r="AC38" s="32">
        <v>2.1509999999999989</v>
      </c>
      <c r="AD38" s="32">
        <v>2.0994999999999999</v>
      </c>
      <c r="AE38" s="32">
        <v>2.0479999999999996</v>
      </c>
      <c r="AF38" s="32">
        <v>1.9964999999999993</v>
      </c>
      <c r="AG38" s="41">
        <v>1.9449999999999994</v>
      </c>
      <c r="AH38" s="58">
        <v>1.8935000000000044</v>
      </c>
      <c r="AI38" s="52">
        <v>1.8420000000000052</v>
      </c>
      <c r="AJ38" s="52">
        <v>1.7905000000000066</v>
      </c>
      <c r="AK38" s="52">
        <v>1.7390000000000074</v>
      </c>
      <c r="AL38" s="52">
        <v>1.6875000000000084</v>
      </c>
      <c r="AM38" s="12"/>
      <c r="AN38" s="12"/>
      <c r="AO38" s="12"/>
      <c r="AP38" s="12"/>
      <c r="AQ38" s="12"/>
      <c r="AR38" s="12"/>
      <c r="AS38" s="12"/>
      <c r="AT38" s="8"/>
      <c r="AU38" s="8"/>
      <c r="AV38" s="8"/>
      <c r="AW38" s="8"/>
      <c r="AX38" s="8"/>
    </row>
    <row r="39" spans="1:50" ht="17.100000000000001" customHeight="1" outlineLevel="1">
      <c r="A39" s="90"/>
      <c r="B39" s="4">
        <v>-10</v>
      </c>
      <c r="C39" s="50">
        <v>3.152499999999999</v>
      </c>
      <c r="D39" s="50">
        <v>3.1194999999999991</v>
      </c>
      <c r="E39" s="50">
        <v>3.0864999999999991</v>
      </c>
      <c r="F39" s="50">
        <v>3.0534999999999992</v>
      </c>
      <c r="G39" s="51">
        <v>3.0204999999999993</v>
      </c>
      <c r="H39" s="43">
        <v>2.9875000000000003</v>
      </c>
      <c r="I39" s="14">
        <v>2.9544999999999995</v>
      </c>
      <c r="J39" s="14">
        <v>2.9215000000000009</v>
      </c>
      <c r="K39" s="14">
        <v>2.8885000000000001</v>
      </c>
      <c r="L39" s="14">
        <v>2.8555000000000001</v>
      </c>
      <c r="M39" s="14">
        <v>2.8225000000000016</v>
      </c>
      <c r="N39" s="14">
        <v>2.7707500000000014</v>
      </c>
      <c r="O39" s="14">
        <v>2.7190000000000007</v>
      </c>
      <c r="P39" s="14">
        <v>2.6672500000000015</v>
      </c>
      <c r="Q39" s="14">
        <v>2.6155000000000008</v>
      </c>
      <c r="R39" s="14">
        <v>2.5637500000000006</v>
      </c>
      <c r="S39" s="14">
        <v>2.5202500000000012</v>
      </c>
      <c r="T39" s="14">
        <v>2.4767499999999996</v>
      </c>
      <c r="U39" s="14">
        <v>2.4332500000000001</v>
      </c>
      <c r="V39" s="14">
        <v>2.3897500000000007</v>
      </c>
      <c r="W39" s="32">
        <v>2.3462500000000004</v>
      </c>
      <c r="X39" s="32">
        <v>2.3057499999999997</v>
      </c>
      <c r="Y39" s="32">
        <v>2.26525</v>
      </c>
      <c r="Z39" s="32">
        <v>2.2247500000000007</v>
      </c>
      <c r="AA39" s="32">
        <v>2.1842500000000009</v>
      </c>
      <c r="AB39" s="32">
        <v>2.1437500000000012</v>
      </c>
      <c r="AC39" s="32">
        <v>2.0954999999999981</v>
      </c>
      <c r="AD39" s="32">
        <v>2.04725</v>
      </c>
      <c r="AE39" s="32">
        <v>1.9989999999999997</v>
      </c>
      <c r="AF39" s="32">
        <v>1.9507499999999989</v>
      </c>
      <c r="AG39" s="41">
        <v>1.9024999999999994</v>
      </c>
      <c r="AH39" s="58">
        <v>1.8542500000000082</v>
      </c>
      <c r="AI39" s="52">
        <v>1.8060000000000098</v>
      </c>
      <c r="AJ39" s="52">
        <v>1.7577500000000121</v>
      </c>
      <c r="AK39" s="52">
        <v>1.7095000000000138</v>
      </c>
      <c r="AL39" s="52">
        <v>1.6612500000000157</v>
      </c>
      <c r="AM39" s="12"/>
      <c r="AN39" s="12"/>
      <c r="AO39" s="12"/>
      <c r="AP39" s="12"/>
      <c r="AQ39" s="12"/>
      <c r="AR39" s="12"/>
      <c r="AS39" s="12"/>
      <c r="AT39" s="8"/>
      <c r="AU39" s="8"/>
      <c r="AV39" s="8"/>
      <c r="AW39" s="8"/>
      <c r="AX39" s="8"/>
    </row>
    <row r="40" spans="1:50" ht="17.100000000000001" customHeight="1" outlineLevel="1">
      <c r="A40" s="90"/>
      <c r="B40" s="4">
        <v>-11</v>
      </c>
      <c r="C40" s="50">
        <v>3.1099999999999981</v>
      </c>
      <c r="D40" s="50">
        <v>3.0759999999999983</v>
      </c>
      <c r="E40" s="50">
        <v>3.0419999999999985</v>
      </c>
      <c r="F40" s="50">
        <v>3.0079999999999987</v>
      </c>
      <c r="G40" s="51">
        <v>2.9739999999999989</v>
      </c>
      <c r="H40" s="43">
        <v>2.9400000000000004</v>
      </c>
      <c r="I40" s="14">
        <v>2.9059999999999993</v>
      </c>
      <c r="J40" s="14">
        <v>2.8720000000000012</v>
      </c>
      <c r="K40" s="14">
        <v>2.8380000000000001</v>
      </c>
      <c r="L40" s="14">
        <v>2.8040000000000003</v>
      </c>
      <c r="M40" s="14">
        <v>2.7700000000000022</v>
      </c>
      <c r="N40" s="14">
        <v>2.7170000000000019</v>
      </c>
      <c r="O40" s="14">
        <v>2.664000000000001</v>
      </c>
      <c r="P40" s="14">
        <v>2.611000000000002</v>
      </c>
      <c r="Q40" s="14">
        <v>2.5580000000000012</v>
      </c>
      <c r="R40" s="14">
        <v>2.5050000000000008</v>
      </c>
      <c r="S40" s="14">
        <v>2.4610000000000016</v>
      </c>
      <c r="T40" s="14">
        <v>2.4169999999999994</v>
      </c>
      <c r="U40" s="32">
        <v>2.3730000000000002</v>
      </c>
      <c r="V40" s="32">
        <v>2.3290000000000011</v>
      </c>
      <c r="W40" s="32">
        <v>2.2850000000000006</v>
      </c>
      <c r="X40" s="32">
        <v>2.2449999999999997</v>
      </c>
      <c r="Y40" s="32">
        <v>2.2050000000000001</v>
      </c>
      <c r="Z40" s="32">
        <v>2.1650000000000009</v>
      </c>
      <c r="AA40" s="32">
        <v>2.1250000000000013</v>
      </c>
      <c r="AB40" s="32">
        <v>2.0850000000000017</v>
      </c>
      <c r="AC40" s="32">
        <v>2.0399999999999974</v>
      </c>
      <c r="AD40" s="32">
        <v>1.9950000000000001</v>
      </c>
      <c r="AE40" s="32">
        <v>1.95</v>
      </c>
      <c r="AF40" s="32">
        <v>1.9049999999999985</v>
      </c>
      <c r="AG40" s="41">
        <v>1.8599999999999994</v>
      </c>
      <c r="AH40" s="58">
        <v>1.8150000000000117</v>
      </c>
      <c r="AI40" s="52">
        <v>1.7700000000000142</v>
      </c>
      <c r="AJ40" s="52">
        <v>1.7250000000000174</v>
      </c>
      <c r="AK40" s="52">
        <v>1.6800000000000201</v>
      </c>
      <c r="AL40" s="52">
        <v>1.6350000000000229</v>
      </c>
      <c r="AM40" s="12"/>
      <c r="AN40" s="12"/>
      <c r="AO40" s="12"/>
      <c r="AP40" s="12"/>
      <c r="AQ40" s="12"/>
      <c r="AR40" s="12"/>
      <c r="AS40" s="12"/>
      <c r="AT40" s="8"/>
      <c r="AU40" s="8"/>
      <c r="AV40" s="8"/>
      <c r="AW40" s="8"/>
      <c r="AX40" s="8"/>
    </row>
    <row r="41" spans="1:50" ht="17.100000000000001" customHeight="1" outlineLevel="1">
      <c r="A41" s="90"/>
      <c r="B41" s="4">
        <v>-12</v>
      </c>
      <c r="C41" s="50">
        <v>3.0674999999999977</v>
      </c>
      <c r="D41" s="50">
        <v>3.032499999999998</v>
      </c>
      <c r="E41" s="50">
        <v>2.9974999999999983</v>
      </c>
      <c r="F41" s="50">
        <v>2.9624999999999986</v>
      </c>
      <c r="G41" s="51">
        <v>2.9274999999999989</v>
      </c>
      <c r="H41" s="43">
        <v>2.8925000000000005</v>
      </c>
      <c r="I41" s="14">
        <v>2.857499999999999</v>
      </c>
      <c r="J41" s="14">
        <v>2.8225000000000016</v>
      </c>
      <c r="K41" s="14">
        <v>2.7875000000000001</v>
      </c>
      <c r="L41" s="14">
        <v>2.7525000000000004</v>
      </c>
      <c r="M41" s="14">
        <v>2.7175000000000029</v>
      </c>
      <c r="N41" s="14">
        <v>2.6632500000000023</v>
      </c>
      <c r="O41" s="14">
        <v>2.6090000000000013</v>
      </c>
      <c r="P41" s="14">
        <v>2.5547500000000025</v>
      </c>
      <c r="Q41" s="14">
        <v>2.5005000000000015</v>
      </c>
      <c r="R41" s="14">
        <v>2.4462500000000009</v>
      </c>
      <c r="S41" s="32">
        <v>2.401750000000002</v>
      </c>
      <c r="T41" s="32">
        <v>2.3572499999999992</v>
      </c>
      <c r="U41" s="32">
        <v>2.3127500000000003</v>
      </c>
      <c r="V41" s="32">
        <v>2.2682500000000014</v>
      </c>
      <c r="W41" s="32">
        <v>2.2237500000000008</v>
      </c>
      <c r="X41" s="32">
        <v>2.1842499999999996</v>
      </c>
      <c r="Y41" s="32">
        <v>2.1447500000000002</v>
      </c>
      <c r="Z41" s="32">
        <v>2.1052500000000016</v>
      </c>
      <c r="AA41" s="32">
        <v>2.0657500000000018</v>
      </c>
      <c r="AB41" s="32">
        <v>2.0262500000000023</v>
      </c>
      <c r="AC41" s="32">
        <v>1.9844999999999966</v>
      </c>
      <c r="AD41" s="32">
        <v>1.9427500000000002</v>
      </c>
      <c r="AE41" s="32">
        <v>1.901</v>
      </c>
      <c r="AF41" s="32">
        <v>1.8592499999999981</v>
      </c>
      <c r="AG41" s="41">
        <v>1.8174999999999994</v>
      </c>
      <c r="AH41" s="58">
        <v>1.7757500000000153</v>
      </c>
      <c r="AI41" s="52">
        <v>1.7340000000000189</v>
      </c>
      <c r="AJ41" s="52">
        <v>1.6922500000000229</v>
      </c>
      <c r="AK41" s="52">
        <v>1.6505000000000265</v>
      </c>
      <c r="AL41" s="52">
        <v>1.6087500000000299</v>
      </c>
      <c r="AM41" s="12"/>
      <c r="AN41" s="12"/>
      <c r="AO41" s="12"/>
      <c r="AP41" s="12"/>
      <c r="AQ41" s="12"/>
      <c r="AR41" s="12"/>
      <c r="AS41" s="12"/>
      <c r="AT41" s="8"/>
      <c r="AU41" s="8"/>
      <c r="AV41" s="8"/>
      <c r="AW41" s="8"/>
      <c r="AX41" s="8"/>
    </row>
    <row r="42" spans="1:50" ht="17.100000000000001" customHeight="1" outlineLevel="1">
      <c r="A42" s="90"/>
      <c r="B42" s="4">
        <v>-13</v>
      </c>
      <c r="C42" s="50">
        <v>3.0249999999999972</v>
      </c>
      <c r="D42" s="50">
        <v>2.9889999999999972</v>
      </c>
      <c r="E42" s="50">
        <v>2.9529999999999976</v>
      </c>
      <c r="F42" s="50">
        <v>2.916999999999998</v>
      </c>
      <c r="G42" s="51">
        <v>2.8809999999999985</v>
      </c>
      <c r="H42" s="43">
        <v>2.8450000000000006</v>
      </c>
      <c r="I42" s="14">
        <v>2.8089999999999988</v>
      </c>
      <c r="J42" s="14">
        <v>2.7730000000000015</v>
      </c>
      <c r="K42" s="14">
        <v>2.7370000000000001</v>
      </c>
      <c r="L42" s="14">
        <v>2.7010000000000005</v>
      </c>
      <c r="M42" s="14">
        <v>2.6650000000000036</v>
      </c>
      <c r="N42" s="14">
        <v>2.6095000000000028</v>
      </c>
      <c r="O42" s="14">
        <v>2.5540000000000016</v>
      </c>
      <c r="P42" s="14">
        <v>2.4985000000000026</v>
      </c>
      <c r="Q42" s="32">
        <v>2.4430000000000014</v>
      </c>
      <c r="R42" s="32">
        <v>2.3875000000000011</v>
      </c>
      <c r="S42" s="32">
        <v>2.3425000000000025</v>
      </c>
      <c r="T42" s="32">
        <v>2.297499999999999</v>
      </c>
      <c r="U42" s="32">
        <v>2.2525000000000004</v>
      </c>
      <c r="V42" s="32">
        <v>2.2075000000000022</v>
      </c>
      <c r="W42" s="32">
        <v>2.162500000000001</v>
      </c>
      <c r="X42" s="32">
        <v>2.1234999999999995</v>
      </c>
      <c r="Y42" s="32">
        <v>2.0845000000000002</v>
      </c>
      <c r="Z42" s="32">
        <v>2.0455000000000019</v>
      </c>
      <c r="AA42" s="32">
        <v>2.0065000000000022</v>
      </c>
      <c r="AB42" s="32">
        <v>1.9675000000000029</v>
      </c>
      <c r="AC42" s="32">
        <v>1.9289999999999956</v>
      </c>
      <c r="AD42" s="32">
        <v>1.8905000000000003</v>
      </c>
      <c r="AE42" s="32">
        <v>1.8520000000000001</v>
      </c>
      <c r="AF42" s="32">
        <v>1.8134999999999977</v>
      </c>
      <c r="AG42" s="41">
        <v>1.7749999999999995</v>
      </c>
      <c r="AH42" s="58">
        <v>1.736500000000019</v>
      </c>
      <c r="AI42" s="52">
        <v>1.6980000000000235</v>
      </c>
      <c r="AJ42" s="52">
        <v>1.6595000000000282</v>
      </c>
      <c r="AK42" s="52">
        <v>1.6210000000000326</v>
      </c>
      <c r="AL42" s="52">
        <v>1.5825000000000373</v>
      </c>
      <c r="AM42" s="12"/>
      <c r="AN42" s="12"/>
      <c r="AO42" s="12"/>
      <c r="AP42" s="12"/>
      <c r="AQ42" s="12"/>
      <c r="AR42" s="12"/>
      <c r="AS42" s="12"/>
      <c r="AT42" s="8"/>
      <c r="AU42" s="8"/>
      <c r="AV42" s="8"/>
      <c r="AW42" s="8"/>
      <c r="AX42" s="8"/>
    </row>
    <row r="43" spans="1:50" ht="17.100000000000001" customHeight="1" outlineLevel="1">
      <c r="A43" s="90"/>
      <c r="B43" s="4">
        <v>-14</v>
      </c>
      <c r="C43" s="50">
        <v>2.9824999999999964</v>
      </c>
      <c r="D43" s="50">
        <v>2.9454999999999969</v>
      </c>
      <c r="E43" s="50">
        <v>2.9084999999999974</v>
      </c>
      <c r="F43" s="50">
        <v>2.8714999999999979</v>
      </c>
      <c r="G43" s="51">
        <v>2.8344999999999985</v>
      </c>
      <c r="H43" s="43">
        <v>2.7975000000000003</v>
      </c>
      <c r="I43" s="14">
        <v>2.7604999999999986</v>
      </c>
      <c r="J43" s="14">
        <v>2.7235000000000018</v>
      </c>
      <c r="K43" s="14">
        <v>2.6865000000000001</v>
      </c>
      <c r="L43" s="14">
        <v>2.6495000000000006</v>
      </c>
      <c r="M43" s="14">
        <v>2.6125000000000043</v>
      </c>
      <c r="N43" s="14">
        <v>2.5557500000000033</v>
      </c>
      <c r="O43" s="14">
        <v>2.4990000000000019</v>
      </c>
      <c r="P43" s="32">
        <v>2.4422500000000031</v>
      </c>
      <c r="Q43" s="32">
        <v>2.3855000000000022</v>
      </c>
      <c r="R43" s="32">
        <v>2.3287500000000008</v>
      </c>
      <c r="S43" s="32">
        <v>2.2832500000000029</v>
      </c>
      <c r="T43" s="32">
        <v>2.2377499999999988</v>
      </c>
      <c r="U43" s="32">
        <v>2.1922500000000005</v>
      </c>
      <c r="V43" s="32">
        <v>2.1467500000000026</v>
      </c>
      <c r="W43" s="32">
        <v>2.1012500000000012</v>
      </c>
      <c r="X43" s="32">
        <v>2.0627499999999994</v>
      </c>
      <c r="Y43" s="32">
        <v>2.0242500000000003</v>
      </c>
      <c r="Z43" s="32">
        <v>1.9857500000000021</v>
      </c>
      <c r="AA43" s="32">
        <v>1.9472500000000024</v>
      </c>
      <c r="AB43" s="32">
        <v>1.9087500000000035</v>
      </c>
      <c r="AC43" s="32">
        <v>1.8734999999999948</v>
      </c>
      <c r="AD43" s="32">
        <v>1.8382500000000004</v>
      </c>
      <c r="AE43" s="32">
        <v>1.8030000000000002</v>
      </c>
      <c r="AF43" s="32">
        <v>1.7677499999999973</v>
      </c>
      <c r="AG43" s="41">
        <v>1.7324999999999993</v>
      </c>
      <c r="AH43" s="58">
        <v>1.6972500000000226</v>
      </c>
      <c r="AI43" s="52">
        <v>1.6620000000000281</v>
      </c>
      <c r="AJ43" s="52">
        <v>1.6267500000000337</v>
      </c>
      <c r="AK43" s="52">
        <v>1.591500000000039</v>
      </c>
      <c r="AL43" s="52">
        <v>1.5562500000000443</v>
      </c>
      <c r="AM43" s="12"/>
      <c r="AN43" s="12"/>
      <c r="AO43" s="12"/>
      <c r="AP43" s="12"/>
      <c r="AQ43" s="12"/>
      <c r="AR43" s="12"/>
      <c r="AS43" s="12"/>
      <c r="AT43" s="8"/>
      <c r="AU43" s="8"/>
      <c r="AV43" s="8"/>
      <c r="AW43" s="8"/>
      <c r="AX43" s="8"/>
    </row>
    <row r="44" spans="1:50" ht="17.100000000000001" customHeight="1" thickBot="1">
      <c r="A44" s="90"/>
      <c r="B44" s="29">
        <v>-15</v>
      </c>
      <c r="C44" s="50">
        <v>2.9399999999999959</v>
      </c>
      <c r="D44" s="50">
        <v>2.9019999999999966</v>
      </c>
      <c r="E44" s="50">
        <v>2.8639999999999972</v>
      </c>
      <c r="F44" s="50">
        <v>2.8259999999999974</v>
      </c>
      <c r="G44" s="51">
        <v>2.787999999999998</v>
      </c>
      <c r="H44" s="44">
        <v>2.7499999999999991</v>
      </c>
      <c r="I44" s="45">
        <v>2.7119999999999997</v>
      </c>
      <c r="J44" s="45">
        <v>2.6740000000000008</v>
      </c>
      <c r="K44" s="45">
        <v>2.6360000000000015</v>
      </c>
      <c r="L44" s="45">
        <v>2.5980000000000021</v>
      </c>
      <c r="M44" s="46">
        <v>2.5600000000000027</v>
      </c>
      <c r="N44" s="45">
        <v>2.5020000000000038</v>
      </c>
      <c r="O44" s="47">
        <v>2.4440000000000022</v>
      </c>
      <c r="P44" s="47">
        <v>2.3860000000000037</v>
      </c>
      <c r="Q44" s="47">
        <v>2.3280000000000021</v>
      </c>
      <c r="R44" s="48">
        <v>2.2700000000000009</v>
      </c>
      <c r="S44" s="47">
        <v>2.2240000000000033</v>
      </c>
      <c r="T44" s="47">
        <v>2.1779999999999986</v>
      </c>
      <c r="U44" s="47">
        <v>2.1320000000000006</v>
      </c>
      <c r="V44" s="47">
        <v>2.086000000000003</v>
      </c>
      <c r="W44" s="48">
        <v>2.0400000000000014</v>
      </c>
      <c r="X44" s="47">
        <v>2.0019999999999993</v>
      </c>
      <c r="Y44" s="47">
        <v>1.9640000000000004</v>
      </c>
      <c r="Z44" s="47">
        <v>1.9260000000000024</v>
      </c>
      <c r="AA44" s="47">
        <v>1.8880000000000028</v>
      </c>
      <c r="AB44" s="48">
        <v>1.8500000000000041</v>
      </c>
      <c r="AC44" s="47">
        <v>1.8179999999999941</v>
      </c>
      <c r="AD44" s="47">
        <v>1.7860000000000005</v>
      </c>
      <c r="AE44" s="47">
        <v>1.7540000000000069</v>
      </c>
      <c r="AF44" s="47">
        <v>1.7220000000000133</v>
      </c>
      <c r="AG44" s="49">
        <v>1.6900000000000197</v>
      </c>
      <c r="AH44" s="58">
        <v>1.6580000000000261</v>
      </c>
      <c r="AI44" s="52">
        <v>1.6260000000000328</v>
      </c>
      <c r="AJ44" s="52">
        <v>1.5940000000000389</v>
      </c>
      <c r="AK44" s="52">
        <v>1.5620000000000454</v>
      </c>
      <c r="AL44" s="52">
        <v>1.5300000000000515</v>
      </c>
      <c r="AM44" s="12"/>
      <c r="AN44" s="12"/>
      <c r="AO44" s="12"/>
      <c r="AP44" s="12"/>
      <c r="AQ44" s="12"/>
      <c r="AR44" s="12"/>
      <c r="AS44" s="12"/>
      <c r="AT44" s="8"/>
      <c r="AU44" s="8"/>
      <c r="AV44" s="8"/>
      <c r="AW44" s="8"/>
      <c r="AX44" s="8"/>
    </row>
    <row r="45" spans="1:50" outlineLevel="1">
      <c r="A45" s="91"/>
      <c r="B45" s="4">
        <v>-16</v>
      </c>
      <c r="C45" s="50">
        <v>2.8974999999999951</v>
      </c>
      <c r="D45" s="50">
        <v>2.8584999999999958</v>
      </c>
      <c r="E45" s="50">
        <v>2.8194999999999966</v>
      </c>
      <c r="F45" s="50">
        <v>2.7804999999999973</v>
      </c>
      <c r="G45" s="50">
        <v>2.741499999999998</v>
      </c>
      <c r="H45" s="53">
        <v>2.7025000000000006</v>
      </c>
      <c r="I45" s="53">
        <v>2.6634999999999982</v>
      </c>
      <c r="J45" s="53">
        <v>2.6245000000000025</v>
      </c>
      <c r="K45" s="53">
        <v>2.5855000000000001</v>
      </c>
      <c r="L45" s="53">
        <v>2.5465000000000009</v>
      </c>
      <c r="M45" s="54">
        <v>2.5075000000000056</v>
      </c>
      <c r="N45" s="54">
        <v>2.4482500000000043</v>
      </c>
      <c r="O45" s="54">
        <v>2.3890000000000025</v>
      </c>
      <c r="P45" s="54">
        <v>2.3297500000000042</v>
      </c>
      <c r="Q45" s="54">
        <v>2.2705000000000024</v>
      </c>
      <c r="R45" s="54">
        <v>2.211250000000001</v>
      </c>
      <c r="S45" s="54">
        <v>2.1647500000000033</v>
      </c>
      <c r="T45" s="54">
        <v>2.1182499999999984</v>
      </c>
      <c r="U45" s="54">
        <v>2.0717500000000006</v>
      </c>
      <c r="V45" s="54">
        <v>2.0252500000000033</v>
      </c>
      <c r="W45" s="54">
        <v>1.9787500000000016</v>
      </c>
      <c r="X45" s="54">
        <v>1.941249999999999</v>
      </c>
      <c r="Y45" s="54">
        <v>1.9037500000000005</v>
      </c>
      <c r="Z45" s="54">
        <v>1.8662500000000026</v>
      </c>
      <c r="AA45" s="54">
        <v>1.8287500000000032</v>
      </c>
      <c r="AB45" s="54">
        <v>1.7912500000000047</v>
      </c>
      <c r="AC45" s="54">
        <v>1.7624999999999933</v>
      </c>
      <c r="AD45" s="54">
        <v>1.7337500000000006</v>
      </c>
      <c r="AE45" s="54">
        <v>1.7050000000000005</v>
      </c>
      <c r="AF45" s="54">
        <v>1.6762499999999965</v>
      </c>
      <c r="AG45" s="54">
        <v>1.6474999999999993</v>
      </c>
      <c r="AH45" s="52">
        <v>1.6187500000000299</v>
      </c>
      <c r="AI45" s="52">
        <v>1.5900000000000372</v>
      </c>
      <c r="AJ45" s="52">
        <v>1.5612500000000444</v>
      </c>
      <c r="AK45" s="52">
        <v>1.5325000000000517</v>
      </c>
      <c r="AL45" s="52">
        <v>1.5037500000000588</v>
      </c>
      <c r="AM45" s="12"/>
      <c r="AN45" s="12"/>
      <c r="AO45" s="12"/>
      <c r="AP45" s="12"/>
      <c r="AQ45" s="12"/>
      <c r="AR45" s="12"/>
      <c r="AS45" s="12"/>
      <c r="AT45" s="8"/>
      <c r="AU45" s="8"/>
      <c r="AV45" s="8"/>
      <c r="AW45" s="8"/>
      <c r="AX45" s="8"/>
    </row>
    <row r="46" spans="1:50" outlineLevel="1">
      <c r="A46" s="91"/>
      <c r="B46" s="4">
        <v>-17</v>
      </c>
      <c r="C46" s="50">
        <v>2.8549999999999942</v>
      </c>
      <c r="D46" s="50">
        <v>2.8149999999999955</v>
      </c>
      <c r="E46" s="50">
        <v>2.7749999999999964</v>
      </c>
      <c r="F46" s="50">
        <v>2.7349999999999968</v>
      </c>
      <c r="G46" s="50">
        <v>2.6949999999999976</v>
      </c>
      <c r="H46" s="55">
        <v>2.6550000000000007</v>
      </c>
      <c r="I46" s="55">
        <v>2.614999999999998</v>
      </c>
      <c r="J46" s="55">
        <v>2.5750000000000028</v>
      </c>
      <c r="K46" s="52">
        <v>2.5350000000000001</v>
      </c>
      <c r="L46" s="52">
        <v>2.495000000000001</v>
      </c>
      <c r="M46" s="52">
        <v>2.4550000000000063</v>
      </c>
      <c r="N46" s="52">
        <v>2.3945000000000052</v>
      </c>
      <c r="O46" s="52">
        <v>2.3340000000000027</v>
      </c>
      <c r="P46" s="52">
        <v>2.2735000000000047</v>
      </c>
      <c r="Q46" s="52">
        <v>2.2130000000000027</v>
      </c>
      <c r="R46" s="52">
        <v>2.1525000000000012</v>
      </c>
      <c r="S46" s="52">
        <v>2.1055000000000037</v>
      </c>
      <c r="T46" s="52">
        <v>2.0584999999999982</v>
      </c>
      <c r="U46" s="52">
        <v>2.0115000000000007</v>
      </c>
      <c r="V46" s="52">
        <v>1.9645000000000037</v>
      </c>
      <c r="W46" s="52">
        <v>1.9175000000000018</v>
      </c>
      <c r="X46" s="52">
        <v>1.880499999999999</v>
      </c>
      <c r="Y46" s="52">
        <v>1.8435000000000006</v>
      </c>
      <c r="Z46" s="52">
        <v>1.8065000000000029</v>
      </c>
      <c r="AA46" s="52">
        <v>1.7695000000000036</v>
      </c>
      <c r="AB46" s="52">
        <v>1.7325000000000053</v>
      </c>
      <c r="AC46" s="52">
        <v>1.7069999999999925</v>
      </c>
      <c r="AD46" s="52">
        <v>1.6815000000000007</v>
      </c>
      <c r="AE46" s="52">
        <v>1.6560000000000006</v>
      </c>
      <c r="AF46" s="52">
        <v>1.6304999999999961</v>
      </c>
      <c r="AG46" s="52">
        <v>1.6049999999999993</v>
      </c>
      <c r="AH46" s="52">
        <v>1.5795000000000334</v>
      </c>
      <c r="AI46" s="52">
        <v>1.5540000000000418</v>
      </c>
      <c r="AJ46" s="52">
        <v>1.5285000000000499</v>
      </c>
      <c r="AK46" s="52">
        <v>1.5030000000000581</v>
      </c>
      <c r="AL46" s="52">
        <v>1.4775000000000662</v>
      </c>
      <c r="AM46" s="12"/>
      <c r="AN46" s="12"/>
      <c r="AO46" s="12"/>
      <c r="AP46" s="12"/>
      <c r="AQ46" s="12"/>
      <c r="AR46" s="12"/>
      <c r="AS46" s="12"/>
      <c r="AT46" s="8"/>
      <c r="AU46" s="8"/>
      <c r="AV46" s="8"/>
      <c r="AW46" s="8"/>
      <c r="AX46" s="8"/>
    </row>
    <row r="47" spans="1:50" outlineLevel="1">
      <c r="A47" s="91"/>
      <c r="B47" s="4">
        <v>-18</v>
      </c>
      <c r="C47" s="50">
        <v>2.8124999999999938</v>
      </c>
      <c r="D47" s="50">
        <v>2.7714999999999947</v>
      </c>
      <c r="E47" s="50">
        <v>2.7304999999999957</v>
      </c>
      <c r="F47" s="50">
        <v>2.6894999999999967</v>
      </c>
      <c r="G47" s="50">
        <v>2.6484999999999976</v>
      </c>
      <c r="H47" s="55">
        <v>2.6075000000000008</v>
      </c>
      <c r="I47" s="55">
        <v>2.5664999999999978</v>
      </c>
      <c r="J47" s="52">
        <v>2.5255000000000032</v>
      </c>
      <c r="K47" s="52">
        <v>2.4845000000000002</v>
      </c>
      <c r="L47" s="52">
        <v>2.4435000000000011</v>
      </c>
      <c r="M47" s="52">
        <v>2.4025000000000074</v>
      </c>
      <c r="N47" s="52">
        <v>2.3407500000000052</v>
      </c>
      <c r="O47" s="52">
        <v>2.279000000000003</v>
      </c>
      <c r="P47" s="52">
        <v>2.2172500000000053</v>
      </c>
      <c r="Q47" s="52">
        <v>2.1555000000000031</v>
      </c>
      <c r="R47" s="52">
        <v>2.0937500000000013</v>
      </c>
      <c r="S47" s="52">
        <v>2.0462500000000041</v>
      </c>
      <c r="T47" s="52">
        <v>1.998749999999998</v>
      </c>
      <c r="U47" s="52">
        <v>1.9512500000000008</v>
      </c>
      <c r="V47" s="52">
        <v>1.9037500000000041</v>
      </c>
      <c r="W47" s="52">
        <v>1.856250000000002</v>
      </c>
      <c r="X47" s="52">
        <v>1.8197499999999989</v>
      </c>
      <c r="Y47" s="52">
        <v>1.7832500000000007</v>
      </c>
      <c r="Z47" s="52">
        <v>1.7467500000000031</v>
      </c>
      <c r="AA47" s="52">
        <v>1.710250000000004</v>
      </c>
      <c r="AB47" s="52">
        <v>1.6737500000000058</v>
      </c>
      <c r="AC47" s="52">
        <v>1.6514999999999915</v>
      </c>
      <c r="AD47" s="52">
        <v>1.6292500000000008</v>
      </c>
      <c r="AE47" s="52">
        <v>1.6070000000000007</v>
      </c>
      <c r="AF47" s="52">
        <v>1.5847499999999957</v>
      </c>
      <c r="AG47" s="52">
        <v>1.5624999999999993</v>
      </c>
      <c r="AH47" s="52">
        <v>1.5402500000000372</v>
      </c>
      <c r="AI47" s="52">
        <v>1.5180000000000462</v>
      </c>
      <c r="AJ47" s="52">
        <v>1.4957500000000554</v>
      </c>
      <c r="AK47" s="52">
        <v>1.4735000000000646</v>
      </c>
      <c r="AL47" s="52">
        <v>1.4512500000000734</v>
      </c>
      <c r="AM47" s="12"/>
      <c r="AN47" s="12"/>
      <c r="AO47" s="12"/>
      <c r="AP47" s="12"/>
      <c r="AQ47" s="12"/>
      <c r="AR47" s="12"/>
      <c r="AS47" s="12"/>
      <c r="AT47" s="8"/>
      <c r="AU47" s="8"/>
      <c r="AV47" s="8"/>
      <c r="AW47" s="8"/>
      <c r="AX47" s="8"/>
    </row>
    <row r="48" spans="1:50" outlineLevel="1">
      <c r="A48" s="91"/>
      <c r="B48" s="4">
        <v>-19</v>
      </c>
      <c r="C48" s="50">
        <v>2.7699999999999929</v>
      </c>
      <c r="D48" s="50">
        <v>2.727999999999994</v>
      </c>
      <c r="E48" s="50">
        <v>2.6859999999999951</v>
      </c>
      <c r="F48" s="50">
        <v>2.6439999999999961</v>
      </c>
      <c r="G48" s="50">
        <v>2.6019999999999976</v>
      </c>
      <c r="H48" s="52">
        <v>2.5600000000000009</v>
      </c>
      <c r="I48" s="52">
        <v>2.5179999999999976</v>
      </c>
      <c r="J48" s="52">
        <v>2.4760000000000035</v>
      </c>
      <c r="K48" s="52">
        <v>2.4340000000000002</v>
      </c>
      <c r="L48" s="52">
        <v>2.3920000000000012</v>
      </c>
      <c r="M48" s="52">
        <v>2.3500000000000081</v>
      </c>
      <c r="N48" s="52">
        <v>2.2870000000000061</v>
      </c>
      <c r="O48" s="52">
        <v>2.2240000000000038</v>
      </c>
      <c r="P48" s="52">
        <v>2.1610000000000058</v>
      </c>
      <c r="Q48" s="52">
        <v>2.0980000000000034</v>
      </c>
      <c r="R48" s="52">
        <v>2.0350000000000015</v>
      </c>
      <c r="S48" s="52">
        <v>1.9870000000000048</v>
      </c>
      <c r="T48" s="52">
        <v>1.9389999999999978</v>
      </c>
      <c r="U48" s="52">
        <v>1.8910000000000011</v>
      </c>
      <c r="V48" s="52">
        <v>1.8430000000000044</v>
      </c>
      <c r="W48" s="52">
        <v>1.7950000000000021</v>
      </c>
      <c r="X48" s="52">
        <v>1.7589999999999988</v>
      </c>
      <c r="Y48" s="52">
        <v>1.723000000000001</v>
      </c>
      <c r="Z48" s="52">
        <v>1.6870000000000034</v>
      </c>
      <c r="AA48" s="52">
        <v>1.6510000000000045</v>
      </c>
      <c r="AB48" s="52">
        <v>1.6150000000000067</v>
      </c>
      <c r="AC48" s="52">
        <v>1.5959999999999908</v>
      </c>
      <c r="AD48" s="52">
        <v>1.5770000000000008</v>
      </c>
      <c r="AE48" s="52">
        <v>1.5580000000000007</v>
      </c>
      <c r="AF48" s="52">
        <v>1.5389999999999953</v>
      </c>
      <c r="AG48" s="52">
        <v>1.5199999999999994</v>
      </c>
      <c r="AH48" s="52">
        <v>1.501000000000041</v>
      </c>
      <c r="AI48" s="52">
        <v>1.4820000000000508</v>
      </c>
      <c r="AJ48" s="52">
        <v>1.4630000000000609</v>
      </c>
      <c r="AK48" s="52">
        <v>1.444000000000071</v>
      </c>
      <c r="AL48" s="52">
        <v>1.4250000000000806</v>
      </c>
      <c r="AM48" s="12"/>
      <c r="AN48" s="12"/>
      <c r="AO48" s="12"/>
      <c r="AP48" s="12"/>
      <c r="AQ48" s="12"/>
      <c r="AR48" s="12"/>
      <c r="AS48" s="12"/>
      <c r="AT48" s="8"/>
      <c r="AU48" s="8"/>
      <c r="AV48" s="8"/>
      <c r="AW48" s="8"/>
      <c r="AX48" s="8"/>
    </row>
    <row r="49" spans="1:50" outlineLevel="1">
      <c r="A49" s="91"/>
      <c r="B49" s="30">
        <v>-20</v>
      </c>
      <c r="C49" s="50">
        <v>2.727499999999992</v>
      </c>
      <c r="D49" s="50">
        <v>2.6844999999999937</v>
      </c>
      <c r="E49" s="50">
        <v>2.6414999999999949</v>
      </c>
      <c r="F49" s="50">
        <v>2.598499999999996</v>
      </c>
      <c r="G49" s="52">
        <v>2.5554999999999977</v>
      </c>
      <c r="H49" s="56">
        <v>2.5124999999999988</v>
      </c>
      <c r="I49" s="56">
        <v>2.4695</v>
      </c>
      <c r="J49" s="56">
        <v>2.4265000000000017</v>
      </c>
      <c r="K49" s="56">
        <v>2.3835000000000028</v>
      </c>
      <c r="L49" s="56">
        <v>2.340500000000004</v>
      </c>
      <c r="M49" s="56">
        <v>2.2975000000000056</v>
      </c>
      <c r="N49" s="56">
        <v>2.2332500000000062</v>
      </c>
      <c r="O49" s="56">
        <v>2.169000000000004</v>
      </c>
      <c r="P49" s="56">
        <v>2.1047500000000063</v>
      </c>
      <c r="Q49" s="56">
        <v>2.0405000000000038</v>
      </c>
      <c r="R49" s="56">
        <v>1.9762500000000016</v>
      </c>
      <c r="S49" s="56">
        <v>1.9277500000000052</v>
      </c>
      <c r="T49" s="56">
        <v>1.8792499999999976</v>
      </c>
      <c r="U49" s="56">
        <v>1.8307500000000012</v>
      </c>
      <c r="V49" s="56">
        <v>1.7822500000000048</v>
      </c>
      <c r="W49" s="56">
        <v>1.7337500000000023</v>
      </c>
      <c r="X49" s="56">
        <v>1.6982499999999987</v>
      </c>
      <c r="Y49" s="56">
        <v>1.6627500000000011</v>
      </c>
      <c r="Z49" s="56">
        <v>1.6272500000000039</v>
      </c>
      <c r="AA49" s="56">
        <v>1.5917500000000049</v>
      </c>
      <c r="AB49" s="56">
        <v>1.5562500000000072</v>
      </c>
      <c r="AC49" s="56">
        <v>1.54049999999999</v>
      </c>
      <c r="AD49" s="56">
        <v>1.5247500000000009</v>
      </c>
      <c r="AE49" s="56">
        <v>1.5090000000000119</v>
      </c>
      <c r="AF49" s="56">
        <v>1.4932500000000226</v>
      </c>
      <c r="AG49" s="56">
        <v>1.4775000000000336</v>
      </c>
      <c r="AH49" s="52">
        <v>1.4617500000000447</v>
      </c>
      <c r="AI49" s="52">
        <v>1.4460000000000552</v>
      </c>
      <c r="AJ49" s="52">
        <v>1.4302500000000664</v>
      </c>
      <c r="AK49" s="52">
        <v>1.4145000000000774</v>
      </c>
      <c r="AL49" s="52">
        <v>1.3987500000000881</v>
      </c>
      <c r="AM49" s="12"/>
      <c r="AN49" s="12"/>
      <c r="AO49" s="12"/>
      <c r="AP49" s="12"/>
      <c r="AQ49" s="12"/>
      <c r="AR49" s="12"/>
      <c r="AS49" s="12"/>
      <c r="AT49" s="8"/>
      <c r="AU49" s="8"/>
      <c r="AV49" s="8"/>
      <c r="AW49" s="8"/>
      <c r="AX49" s="8"/>
    </row>
    <row r="50" spans="1:50" ht="30.75" customHeight="1">
      <c r="A50" s="76" t="s">
        <v>27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8"/>
      <c r="AM50" s="12"/>
      <c r="AN50" s="12"/>
      <c r="AO50" s="12"/>
      <c r="AP50" s="12"/>
      <c r="AQ50" s="12"/>
      <c r="AR50" s="12"/>
      <c r="AS50" s="12"/>
      <c r="AT50" s="8"/>
      <c r="AU50" s="8"/>
      <c r="AV50" s="8"/>
      <c r="AW50" s="8"/>
      <c r="AX50" s="8"/>
    </row>
    <row r="51" spans="1:50">
      <c r="A51" s="8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1"/>
      <c r="AI51" s="11"/>
      <c r="AJ51" s="11"/>
      <c r="AK51" s="11"/>
      <c r="AL51" s="12"/>
      <c r="AM51" s="12"/>
      <c r="AN51" s="12"/>
      <c r="AO51" s="12"/>
      <c r="AP51" s="12"/>
      <c r="AQ51" s="12"/>
      <c r="AR51" s="12"/>
      <c r="AS51" s="12"/>
      <c r="AT51" s="8"/>
      <c r="AU51" s="8"/>
      <c r="AV51" s="8"/>
      <c r="AW51" s="8"/>
      <c r="AX51" s="8"/>
    </row>
    <row r="52" spans="1:50">
      <c r="A52" s="8"/>
      <c r="B52" s="9"/>
      <c r="C52" s="9"/>
      <c r="D52" s="9"/>
      <c r="E52" s="9"/>
      <c r="F52" s="9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  <c r="AI52" s="11"/>
      <c r="AJ52" s="11"/>
      <c r="AK52" s="11"/>
      <c r="AL52" s="12"/>
      <c r="AM52" s="12"/>
      <c r="AN52" s="12"/>
      <c r="AO52" s="12"/>
      <c r="AP52" s="12"/>
      <c r="AQ52" s="12"/>
      <c r="AR52" s="12"/>
      <c r="AS52" s="12"/>
      <c r="AT52" s="8"/>
      <c r="AU52" s="8"/>
      <c r="AV52" s="8"/>
      <c r="AW52" s="8"/>
      <c r="AX52" s="8"/>
    </row>
    <row r="53" spans="1:50">
      <c r="A53" s="8"/>
      <c r="B53" s="9"/>
      <c r="C53" s="9"/>
      <c r="D53" s="9"/>
      <c r="E53" s="9"/>
      <c r="F53" s="9"/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1"/>
      <c r="AI53" s="11"/>
      <c r="AJ53" s="11"/>
      <c r="AK53" s="11"/>
      <c r="AL53" s="12"/>
      <c r="AM53" s="12"/>
      <c r="AN53" s="12"/>
      <c r="AO53" s="12"/>
      <c r="AP53" s="12"/>
      <c r="AQ53" s="12"/>
      <c r="AR53" s="12"/>
      <c r="AS53" s="12"/>
      <c r="AT53" s="8"/>
      <c r="AU53" s="8"/>
      <c r="AV53" s="8"/>
      <c r="AW53" s="8"/>
      <c r="AX53" s="8"/>
    </row>
    <row r="54" spans="1:50">
      <c r="A54" s="8"/>
      <c r="B54" s="9"/>
      <c r="C54" s="9"/>
      <c r="D54" s="9"/>
      <c r="E54" s="9"/>
      <c r="F54" s="9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1"/>
      <c r="AI54" s="11"/>
      <c r="AJ54" s="11"/>
      <c r="AK54" s="11"/>
      <c r="AL54" s="12"/>
      <c r="AM54" s="12"/>
      <c r="AN54" s="12"/>
      <c r="AO54" s="12"/>
      <c r="AP54" s="12"/>
      <c r="AQ54" s="12"/>
      <c r="AR54" s="12"/>
      <c r="AS54" s="12"/>
      <c r="AT54" s="8"/>
      <c r="AU54" s="8"/>
      <c r="AV54" s="8"/>
      <c r="AW54" s="8"/>
      <c r="AX54" s="8"/>
    </row>
    <row r="55" spans="1:50">
      <c r="A55" s="8"/>
      <c r="B55" s="9"/>
      <c r="C55" s="9"/>
      <c r="D55" s="9"/>
      <c r="E55" s="9"/>
      <c r="F55" s="9"/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/>
      <c r="AI55" s="11"/>
      <c r="AJ55" s="11"/>
      <c r="AK55" s="11"/>
      <c r="AL55" s="12"/>
      <c r="AM55" s="12"/>
      <c r="AN55" s="12"/>
      <c r="AO55" s="12"/>
      <c r="AP55" s="12"/>
      <c r="AQ55" s="12"/>
      <c r="AR55" s="12"/>
      <c r="AS55" s="12"/>
      <c r="AT55" s="8"/>
      <c r="AU55" s="8"/>
      <c r="AV55" s="8"/>
      <c r="AW55" s="8"/>
      <c r="AX55" s="8"/>
    </row>
    <row r="56" spans="1:50">
      <c r="A56" s="8"/>
      <c r="B56" s="9"/>
      <c r="C56" s="9"/>
      <c r="D56" s="9"/>
      <c r="E56" s="9"/>
      <c r="F56" s="9"/>
      <c r="G56" s="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1"/>
      <c r="AI56" s="11"/>
      <c r="AJ56" s="11"/>
      <c r="AK56" s="11"/>
      <c r="AL56" s="12"/>
      <c r="AM56" s="12"/>
      <c r="AN56" s="12"/>
      <c r="AO56" s="12"/>
      <c r="AP56" s="12"/>
      <c r="AQ56" s="12"/>
      <c r="AR56" s="12"/>
      <c r="AS56" s="12"/>
      <c r="AT56" s="8"/>
      <c r="AU56" s="8"/>
      <c r="AV56" s="8"/>
      <c r="AW56" s="8"/>
      <c r="AX56" s="8"/>
    </row>
    <row r="57" spans="1:50">
      <c r="A57" s="8"/>
      <c r="B57" s="9"/>
      <c r="C57" s="9"/>
      <c r="D57" s="9"/>
      <c r="E57" s="9"/>
      <c r="F57" s="9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/>
      <c r="AI57" s="11"/>
      <c r="AJ57" s="11"/>
      <c r="AK57" s="11"/>
      <c r="AL57" s="12"/>
      <c r="AM57" s="12"/>
      <c r="AN57" s="12"/>
      <c r="AO57" s="12"/>
      <c r="AP57" s="12"/>
      <c r="AQ57" s="12"/>
      <c r="AR57" s="12"/>
      <c r="AS57" s="12"/>
      <c r="AT57" s="8"/>
      <c r="AU57" s="8"/>
      <c r="AV57" s="8"/>
      <c r="AW57" s="8"/>
      <c r="AX57" s="8"/>
    </row>
    <row r="58" spans="1:50">
      <c r="A58" s="8"/>
      <c r="B58" s="9"/>
      <c r="C58" s="9"/>
      <c r="D58" s="9"/>
      <c r="E58" s="9"/>
      <c r="F58" s="9"/>
      <c r="G58" s="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1"/>
      <c r="AI58" s="11"/>
      <c r="AJ58" s="11"/>
      <c r="AK58" s="11"/>
      <c r="AL58" s="12"/>
      <c r="AM58" s="12"/>
      <c r="AN58" s="12"/>
      <c r="AO58" s="12"/>
      <c r="AP58" s="12"/>
      <c r="AQ58" s="12"/>
      <c r="AR58" s="12"/>
      <c r="AS58" s="12"/>
      <c r="AT58" s="8"/>
      <c r="AU58" s="8"/>
      <c r="AV58" s="8"/>
      <c r="AW58" s="8"/>
      <c r="AX58" s="8"/>
    </row>
    <row r="59" spans="1:50">
      <c r="A59" s="8"/>
      <c r="B59" s="9"/>
      <c r="C59" s="9"/>
      <c r="D59" s="9"/>
      <c r="E59" s="9"/>
      <c r="F59" s="9"/>
      <c r="G59" s="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>
      <c r="A60" s="8"/>
      <c r="B60" s="9"/>
      <c r="C60" s="9"/>
      <c r="D60" s="9"/>
      <c r="E60" s="9"/>
      <c r="F60" s="9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</sheetData>
  <mergeCells count="5">
    <mergeCell ref="A50:AL50"/>
    <mergeCell ref="C2:AL2"/>
    <mergeCell ref="A1:AL1"/>
    <mergeCell ref="A2:B3"/>
    <mergeCell ref="A4:A49"/>
  </mergeCells>
  <pageMargins left="0.74" right="0.49" top="0.78740157480314965" bottom="1.07" header="0.31496062992125984" footer="0.31496062992125984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X60"/>
  <sheetViews>
    <sheetView zoomScale="70" zoomScaleNormal="70" workbookViewId="0">
      <selection sqref="A1:AL1"/>
    </sheetView>
  </sheetViews>
  <sheetFormatPr baseColWidth="10" defaultRowHeight="18.75" outlineLevelRow="2"/>
  <cols>
    <col min="1" max="1" width="4.5703125" customWidth="1"/>
    <col min="2" max="7" width="5" style="2" customWidth="1"/>
    <col min="8" max="37" width="4.7109375" style="1" customWidth="1"/>
    <col min="38" max="38" width="4.7109375" customWidth="1"/>
  </cols>
  <sheetData>
    <row r="1" spans="1:50" ht="21" customHeight="1">
      <c r="A1" s="92" t="s">
        <v>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4"/>
      <c r="AM1" s="12"/>
      <c r="AN1" s="12"/>
      <c r="AO1" s="12"/>
      <c r="AP1" s="12"/>
      <c r="AQ1" s="12"/>
      <c r="AR1" s="12"/>
      <c r="AS1" s="12"/>
      <c r="AT1" s="8"/>
      <c r="AU1" s="8"/>
      <c r="AV1" s="8"/>
      <c r="AW1" s="8"/>
      <c r="AX1" s="8"/>
    </row>
    <row r="2" spans="1:50" ht="19.5" customHeight="1">
      <c r="A2" s="85" t="s">
        <v>2</v>
      </c>
      <c r="B2" s="86"/>
      <c r="C2" s="79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1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</row>
    <row r="3" spans="1:50" s="2" customFormat="1" ht="19.5" thickBot="1">
      <c r="A3" s="87"/>
      <c r="B3" s="88"/>
      <c r="C3" s="4">
        <v>25</v>
      </c>
      <c r="D3" s="4">
        <v>26</v>
      </c>
      <c r="E3" s="4">
        <v>27</v>
      </c>
      <c r="F3" s="4">
        <v>28</v>
      </c>
      <c r="G3" s="4">
        <v>29</v>
      </c>
      <c r="H3" s="29">
        <v>30</v>
      </c>
      <c r="I3" s="30">
        <v>31</v>
      </c>
      <c r="J3" s="30">
        <v>32</v>
      </c>
      <c r="K3" s="30">
        <v>33</v>
      </c>
      <c r="L3" s="30">
        <v>34</v>
      </c>
      <c r="M3" s="29">
        <v>35</v>
      </c>
      <c r="N3" s="30">
        <v>36</v>
      </c>
      <c r="O3" s="30">
        <v>37</v>
      </c>
      <c r="P3" s="30">
        <v>38</v>
      </c>
      <c r="Q3" s="30">
        <v>39</v>
      </c>
      <c r="R3" s="29">
        <v>40</v>
      </c>
      <c r="S3" s="30">
        <v>41</v>
      </c>
      <c r="T3" s="30">
        <v>42</v>
      </c>
      <c r="U3" s="30">
        <v>43</v>
      </c>
      <c r="V3" s="30">
        <v>44</v>
      </c>
      <c r="W3" s="29">
        <v>45</v>
      </c>
      <c r="X3" s="30">
        <v>46</v>
      </c>
      <c r="Y3" s="30">
        <v>47</v>
      </c>
      <c r="Z3" s="30">
        <v>48</v>
      </c>
      <c r="AA3" s="30">
        <v>49</v>
      </c>
      <c r="AB3" s="29">
        <v>50</v>
      </c>
      <c r="AC3" s="30">
        <v>51</v>
      </c>
      <c r="AD3" s="30">
        <v>52</v>
      </c>
      <c r="AE3" s="30">
        <v>53</v>
      </c>
      <c r="AF3" s="30">
        <v>54</v>
      </c>
      <c r="AG3" s="29">
        <v>55</v>
      </c>
      <c r="AH3" s="4">
        <v>56</v>
      </c>
      <c r="AI3" s="4">
        <v>57</v>
      </c>
      <c r="AJ3" s="4">
        <v>58</v>
      </c>
      <c r="AK3" s="4">
        <v>59</v>
      </c>
      <c r="AL3" s="4">
        <v>60</v>
      </c>
      <c r="AM3" s="13"/>
      <c r="AN3" s="13"/>
      <c r="AO3" s="13"/>
      <c r="AP3" s="13"/>
      <c r="AQ3" s="13"/>
      <c r="AR3" s="13"/>
      <c r="AS3" s="13"/>
      <c r="AT3" s="9"/>
      <c r="AU3" s="9"/>
      <c r="AV3" s="9"/>
      <c r="AW3" s="9"/>
      <c r="AX3" s="9"/>
    </row>
    <row r="4" spans="1:50" ht="17.100000000000001" customHeight="1">
      <c r="A4" s="89" t="s">
        <v>0</v>
      </c>
      <c r="B4" s="5">
        <v>25</v>
      </c>
      <c r="C4" s="50">
        <v>0.63000000000000012</v>
      </c>
      <c r="D4" s="50">
        <v>0.63800000000000012</v>
      </c>
      <c r="E4" s="50">
        <v>0.64600000000000002</v>
      </c>
      <c r="F4" s="50">
        <v>0.65400000000000003</v>
      </c>
      <c r="G4" s="51">
        <v>0.66200000000000003</v>
      </c>
      <c r="H4" s="33">
        <v>0.67</v>
      </c>
      <c r="I4" s="34">
        <v>0.67799999999999994</v>
      </c>
      <c r="J4" s="34">
        <v>0.68599999999999994</v>
      </c>
      <c r="K4" s="34">
        <v>0.69399999999999995</v>
      </c>
      <c r="L4" s="34">
        <v>0.70199999999999996</v>
      </c>
      <c r="M4" s="35">
        <v>0.70999999999999985</v>
      </c>
      <c r="N4" s="34">
        <v>0.72399999999999998</v>
      </c>
      <c r="O4" s="34">
        <v>0.73799999999999999</v>
      </c>
      <c r="P4" s="34">
        <v>0.752</v>
      </c>
      <c r="Q4" s="34">
        <v>0.76600000000000001</v>
      </c>
      <c r="R4" s="35">
        <v>0.78</v>
      </c>
      <c r="S4" s="34">
        <v>0.79600000000000004</v>
      </c>
      <c r="T4" s="34">
        <v>0.81200000000000006</v>
      </c>
      <c r="U4" s="34">
        <v>0.82800000000000007</v>
      </c>
      <c r="V4" s="34">
        <v>0.84400000000000008</v>
      </c>
      <c r="W4" s="35">
        <v>0.86</v>
      </c>
      <c r="X4" s="34">
        <v>0.88400000000000001</v>
      </c>
      <c r="Y4" s="34">
        <v>0.90800000000000003</v>
      </c>
      <c r="Z4" s="34">
        <v>0.93199999999999994</v>
      </c>
      <c r="AA4" s="34">
        <v>0.95599999999999996</v>
      </c>
      <c r="AB4" s="35">
        <v>0.98</v>
      </c>
      <c r="AC4" s="34">
        <v>1.004</v>
      </c>
      <c r="AD4" s="34">
        <v>1.028</v>
      </c>
      <c r="AE4" s="34">
        <v>1.052</v>
      </c>
      <c r="AF4" s="34">
        <v>1.0760000000000001</v>
      </c>
      <c r="AG4" s="36">
        <v>1.1000000000000001</v>
      </c>
      <c r="AH4" s="57">
        <v>1.1240000000000001</v>
      </c>
      <c r="AI4" s="50">
        <v>1.1479999999999999</v>
      </c>
      <c r="AJ4" s="50">
        <v>1.1719999999999999</v>
      </c>
      <c r="AK4" s="50">
        <v>1.196</v>
      </c>
      <c r="AL4" s="50">
        <v>1.22</v>
      </c>
      <c r="AM4" s="12"/>
      <c r="AN4" s="12"/>
      <c r="AO4" s="12"/>
      <c r="AP4" s="12"/>
      <c r="AQ4" s="12"/>
      <c r="AR4" s="12"/>
      <c r="AS4" s="12"/>
      <c r="AT4" s="8"/>
      <c r="AU4" s="8"/>
      <c r="AV4" s="8"/>
      <c r="AW4" s="8"/>
      <c r="AX4" s="8"/>
    </row>
    <row r="5" spans="1:50" ht="17.100000000000001" hidden="1" customHeight="1" outlineLevel="1">
      <c r="A5" s="90"/>
      <c r="B5" s="4">
        <v>24</v>
      </c>
      <c r="C5" s="50">
        <v>0.64111111111111119</v>
      </c>
      <c r="D5" s="50">
        <v>0.64955555555555566</v>
      </c>
      <c r="E5" s="50">
        <v>0.65800000000000003</v>
      </c>
      <c r="F5" s="50">
        <v>0.66644444444444439</v>
      </c>
      <c r="G5" s="51">
        <v>0.67488888888888898</v>
      </c>
      <c r="H5" s="37">
        <v>0.68333333333333335</v>
      </c>
      <c r="I5" s="7">
        <v>0.69177777777777782</v>
      </c>
      <c r="J5" s="7">
        <v>0.70022222222222219</v>
      </c>
      <c r="K5" s="7">
        <v>0.70866666666666667</v>
      </c>
      <c r="L5" s="7">
        <v>0.71711111111111103</v>
      </c>
      <c r="M5" s="7">
        <v>0.72555555555555551</v>
      </c>
      <c r="N5" s="7">
        <v>0.74033333333333329</v>
      </c>
      <c r="O5" s="7">
        <v>0.75511111111111107</v>
      </c>
      <c r="P5" s="7">
        <v>0.76988888888888884</v>
      </c>
      <c r="Q5" s="7">
        <v>0.78466666666666673</v>
      </c>
      <c r="R5" s="7">
        <v>0.7994444444444444</v>
      </c>
      <c r="S5" s="7">
        <v>0.81600000000000006</v>
      </c>
      <c r="T5" s="7">
        <v>0.8325555555555556</v>
      </c>
      <c r="U5" s="7">
        <v>0.84911111111111115</v>
      </c>
      <c r="V5" s="7">
        <v>0.86566666666666681</v>
      </c>
      <c r="W5" s="7">
        <v>0.88222222222222224</v>
      </c>
      <c r="X5" s="7">
        <v>0.90688888888888886</v>
      </c>
      <c r="Y5" s="7">
        <v>0.93155555555555558</v>
      </c>
      <c r="Z5" s="7">
        <v>0.95622222222222208</v>
      </c>
      <c r="AA5" s="7">
        <v>0.98088888888888881</v>
      </c>
      <c r="AB5" s="7">
        <v>1.0055555555555555</v>
      </c>
      <c r="AC5" s="7">
        <v>1.0303333333333333</v>
      </c>
      <c r="AD5" s="7">
        <v>1.0551111111111111</v>
      </c>
      <c r="AE5" s="7">
        <v>1.0798888888888889</v>
      </c>
      <c r="AF5" s="7">
        <v>1.1046666666666667</v>
      </c>
      <c r="AG5" s="38">
        <v>1.1294444444444445</v>
      </c>
      <c r="AH5" s="57">
        <v>1.1542222222222225</v>
      </c>
      <c r="AI5" s="50">
        <v>1.179</v>
      </c>
      <c r="AJ5" s="50">
        <v>1.2037777777777778</v>
      </c>
      <c r="AK5" s="50">
        <v>1.2285555555555556</v>
      </c>
      <c r="AL5" s="50">
        <v>1.2533333333333334</v>
      </c>
      <c r="AM5" s="12"/>
      <c r="AN5" s="12"/>
      <c r="AO5" s="12"/>
      <c r="AP5" s="12"/>
      <c r="AQ5" s="12"/>
      <c r="AR5" s="12"/>
      <c r="AS5" s="12"/>
      <c r="AT5" s="8"/>
      <c r="AU5" s="8"/>
      <c r="AV5" s="8"/>
      <c r="AW5" s="8"/>
      <c r="AX5" s="8"/>
    </row>
    <row r="6" spans="1:50" ht="17.100000000000001" hidden="1" customHeight="1" outlineLevel="1">
      <c r="A6" s="90"/>
      <c r="B6" s="4">
        <v>23</v>
      </c>
      <c r="C6" s="50">
        <v>0.65222222222222226</v>
      </c>
      <c r="D6" s="50">
        <v>0.66111111111111109</v>
      </c>
      <c r="E6" s="50">
        <v>0.67</v>
      </c>
      <c r="F6" s="50">
        <v>0.67888888888888888</v>
      </c>
      <c r="G6" s="51">
        <v>0.68777777777777782</v>
      </c>
      <c r="H6" s="37">
        <v>0.69666666666666666</v>
      </c>
      <c r="I6" s="7">
        <v>0.7055555555555556</v>
      </c>
      <c r="J6" s="7">
        <v>0.71444444444444433</v>
      </c>
      <c r="K6" s="7">
        <v>0.72333333333333338</v>
      </c>
      <c r="L6" s="7">
        <v>0.73222222222222211</v>
      </c>
      <c r="M6" s="7">
        <v>0.74111111111111116</v>
      </c>
      <c r="N6" s="7">
        <v>0.7566666666666666</v>
      </c>
      <c r="O6" s="7">
        <v>0.77222222222222214</v>
      </c>
      <c r="P6" s="7">
        <v>0.7877777777777778</v>
      </c>
      <c r="Q6" s="7">
        <v>0.80333333333333345</v>
      </c>
      <c r="R6" s="7">
        <v>0.81888888888888878</v>
      </c>
      <c r="S6" s="7">
        <v>0.83600000000000008</v>
      </c>
      <c r="T6" s="7">
        <v>0.85311111111111104</v>
      </c>
      <c r="U6" s="7">
        <v>0.87022222222222223</v>
      </c>
      <c r="V6" s="7">
        <v>0.88733333333333353</v>
      </c>
      <c r="W6" s="7">
        <v>0.90444444444444438</v>
      </c>
      <c r="X6" s="7">
        <v>0.92977777777777781</v>
      </c>
      <c r="Y6" s="7">
        <v>0.95511111111111102</v>
      </c>
      <c r="Z6" s="7">
        <v>0.98044444444444434</v>
      </c>
      <c r="AA6" s="7">
        <v>1.0057777777777777</v>
      </c>
      <c r="AB6" s="7">
        <v>1.0311111111111111</v>
      </c>
      <c r="AC6" s="7">
        <v>1.0566666666666666</v>
      </c>
      <c r="AD6" s="7">
        <v>1.0822222222222222</v>
      </c>
      <c r="AE6" s="7">
        <v>1.1077777777777778</v>
      </c>
      <c r="AF6" s="7">
        <v>1.1333333333333333</v>
      </c>
      <c r="AG6" s="38">
        <v>1.1588888888888889</v>
      </c>
      <c r="AH6" s="57">
        <v>1.1844444444444446</v>
      </c>
      <c r="AI6" s="50">
        <v>1.2100000000000002</v>
      </c>
      <c r="AJ6" s="50">
        <v>1.2355555555555557</v>
      </c>
      <c r="AK6" s="50">
        <v>1.2611111111111113</v>
      </c>
      <c r="AL6" s="50">
        <v>1.2866666666666671</v>
      </c>
      <c r="AM6" s="12"/>
      <c r="AN6" s="12"/>
      <c r="AO6" s="12"/>
      <c r="AP6" s="12"/>
      <c r="AQ6" s="12"/>
      <c r="AR6" s="12"/>
      <c r="AS6" s="12"/>
      <c r="AT6" s="8"/>
      <c r="AU6" s="8"/>
      <c r="AV6" s="8"/>
      <c r="AW6" s="8"/>
      <c r="AX6" s="8"/>
    </row>
    <row r="7" spans="1:50" ht="17.100000000000001" hidden="1" customHeight="1" outlineLevel="1">
      <c r="A7" s="90"/>
      <c r="B7" s="4">
        <v>22</v>
      </c>
      <c r="C7" s="50">
        <v>0.66333333333333344</v>
      </c>
      <c r="D7" s="50">
        <v>0.67266666666666663</v>
      </c>
      <c r="E7" s="50">
        <v>0.68200000000000005</v>
      </c>
      <c r="F7" s="50">
        <v>0.69133333333333324</v>
      </c>
      <c r="G7" s="51">
        <v>0.70066666666666677</v>
      </c>
      <c r="H7" s="37">
        <v>0.71</v>
      </c>
      <c r="I7" s="7">
        <v>0.71933333333333349</v>
      </c>
      <c r="J7" s="7">
        <v>0.72866666666666657</v>
      </c>
      <c r="K7" s="7">
        <v>0.73799999999999999</v>
      </c>
      <c r="L7" s="7">
        <v>0.74733333333333329</v>
      </c>
      <c r="M7" s="7">
        <v>0.75666666666666682</v>
      </c>
      <c r="N7" s="7">
        <v>0.77299999999999991</v>
      </c>
      <c r="O7" s="7">
        <v>0.78933333333333333</v>
      </c>
      <c r="P7" s="7">
        <v>0.80566666666666675</v>
      </c>
      <c r="Q7" s="7">
        <v>0.82200000000000006</v>
      </c>
      <c r="R7" s="7">
        <v>0.83833333333333326</v>
      </c>
      <c r="S7" s="7">
        <v>0.85600000000000009</v>
      </c>
      <c r="T7" s="7">
        <v>0.87366666666666659</v>
      </c>
      <c r="U7" s="7">
        <v>0.89133333333333331</v>
      </c>
      <c r="V7" s="7">
        <v>0.90900000000000014</v>
      </c>
      <c r="W7" s="7">
        <v>0.92666666666666653</v>
      </c>
      <c r="X7" s="7">
        <v>0.95266666666666666</v>
      </c>
      <c r="Y7" s="7">
        <v>0.97866666666666657</v>
      </c>
      <c r="Z7" s="7">
        <v>1.0046666666666666</v>
      </c>
      <c r="AA7" s="7">
        <v>1.0306666666666666</v>
      </c>
      <c r="AB7" s="7">
        <v>1.0566666666666664</v>
      </c>
      <c r="AC7" s="7">
        <v>1.083</v>
      </c>
      <c r="AD7" s="7">
        <v>1.1093333333333333</v>
      </c>
      <c r="AE7" s="7">
        <v>1.1356666666666668</v>
      </c>
      <c r="AF7" s="7">
        <v>1.1619999999999999</v>
      </c>
      <c r="AG7" s="38">
        <v>1.1883333333333332</v>
      </c>
      <c r="AH7" s="57">
        <v>1.214666666666667</v>
      </c>
      <c r="AI7" s="50">
        <v>1.2410000000000001</v>
      </c>
      <c r="AJ7" s="50">
        <v>1.2673333333333336</v>
      </c>
      <c r="AK7" s="50">
        <v>1.293666666666667</v>
      </c>
      <c r="AL7" s="50">
        <v>1.3200000000000005</v>
      </c>
      <c r="AM7" s="12"/>
      <c r="AN7" s="12"/>
      <c r="AO7" s="12"/>
      <c r="AP7" s="12"/>
      <c r="AQ7" s="12"/>
      <c r="AR7" s="12"/>
      <c r="AS7" s="12"/>
      <c r="AT7" s="8"/>
      <c r="AU7" s="8"/>
      <c r="AV7" s="8"/>
      <c r="AW7" s="8"/>
      <c r="AX7" s="8"/>
    </row>
    <row r="8" spans="1:50" ht="17.100000000000001" hidden="1" customHeight="1" outlineLevel="1">
      <c r="A8" s="90"/>
      <c r="B8" s="4">
        <v>21</v>
      </c>
      <c r="C8" s="50">
        <v>0.67444444444444451</v>
      </c>
      <c r="D8" s="50">
        <v>0.68422222222222207</v>
      </c>
      <c r="E8" s="50">
        <v>0.69400000000000006</v>
      </c>
      <c r="F8" s="50">
        <v>0.70377777777777761</v>
      </c>
      <c r="G8" s="51">
        <v>0.71355555555555561</v>
      </c>
      <c r="H8" s="37">
        <v>0.72333333333333327</v>
      </c>
      <c r="I8" s="7">
        <v>0.73311111111111127</v>
      </c>
      <c r="J8" s="7">
        <v>0.74288888888888871</v>
      </c>
      <c r="K8" s="7">
        <v>0.75266666666666671</v>
      </c>
      <c r="L8" s="7">
        <v>0.76244444444444437</v>
      </c>
      <c r="M8" s="7">
        <v>0.77222222222222237</v>
      </c>
      <c r="N8" s="7">
        <v>0.78933333333333322</v>
      </c>
      <c r="O8" s="7">
        <v>0.80644444444444441</v>
      </c>
      <c r="P8" s="7">
        <v>0.8235555555555556</v>
      </c>
      <c r="Q8" s="7">
        <v>0.84066666666666678</v>
      </c>
      <c r="R8" s="7">
        <v>0.85777777777777764</v>
      </c>
      <c r="S8" s="7">
        <v>0.876</v>
      </c>
      <c r="T8" s="7">
        <v>0.89422222222222203</v>
      </c>
      <c r="U8" s="7">
        <v>0.9124444444444445</v>
      </c>
      <c r="V8" s="7">
        <v>0.93066666666666686</v>
      </c>
      <c r="W8" s="7">
        <v>0.94888888888888878</v>
      </c>
      <c r="X8" s="7">
        <v>0.97555555555555562</v>
      </c>
      <c r="Y8" s="7">
        <v>1.0022222222222221</v>
      </c>
      <c r="Z8" s="7">
        <v>1.0288888888888887</v>
      </c>
      <c r="AA8" s="7">
        <v>1.0555555555555556</v>
      </c>
      <c r="AB8" s="7">
        <v>1.082222222222222</v>
      </c>
      <c r="AC8" s="7">
        <v>1.1093333333333333</v>
      </c>
      <c r="AD8" s="7">
        <v>1.1364444444444444</v>
      </c>
      <c r="AE8" s="7">
        <v>1.1635555555555557</v>
      </c>
      <c r="AF8" s="7">
        <v>1.1906666666666665</v>
      </c>
      <c r="AG8" s="38">
        <v>1.2177777777777776</v>
      </c>
      <c r="AH8" s="57">
        <v>1.2448888888888894</v>
      </c>
      <c r="AI8" s="50">
        <v>1.2720000000000002</v>
      </c>
      <c r="AJ8" s="50">
        <v>1.2991111111111115</v>
      </c>
      <c r="AK8" s="50">
        <v>1.3262222222222229</v>
      </c>
      <c r="AL8" s="50">
        <v>1.3533333333333339</v>
      </c>
      <c r="AM8" s="12"/>
      <c r="AN8" s="12"/>
      <c r="AO8" s="12"/>
      <c r="AP8" s="12"/>
      <c r="AQ8" s="12"/>
      <c r="AR8" s="12"/>
      <c r="AS8" s="12"/>
      <c r="AT8" s="8"/>
      <c r="AU8" s="8"/>
      <c r="AV8" s="8"/>
      <c r="AW8" s="8"/>
      <c r="AX8" s="8"/>
    </row>
    <row r="9" spans="1:50" ht="17.100000000000001" hidden="1" customHeight="1" outlineLevel="1">
      <c r="A9" s="90"/>
      <c r="B9" s="4">
        <v>20</v>
      </c>
      <c r="C9" s="50">
        <v>0.68555555555555558</v>
      </c>
      <c r="D9" s="50">
        <v>0.69577777777777761</v>
      </c>
      <c r="E9" s="50">
        <v>0.70599999999999996</v>
      </c>
      <c r="F9" s="50">
        <v>0.71622222222222198</v>
      </c>
      <c r="G9" s="51">
        <v>0.72644444444444456</v>
      </c>
      <c r="H9" s="37">
        <v>0.73666666666666658</v>
      </c>
      <c r="I9" s="7">
        <v>0.74688888888888905</v>
      </c>
      <c r="J9" s="7">
        <v>0.75711111111111096</v>
      </c>
      <c r="K9" s="7">
        <v>0.76733333333333342</v>
      </c>
      <c r="L9" s="7">
        <v>0.77755555555555544</v>
      </c>
      <c r="M9" s="7">
        <v>0.78777777777777791</v>
      </c>
      <c r="N9" s="7">
        <v>0.80566666666666653</v>
      </c>
      <c r="O9" s="7">
        <v>0.82355555555555549</v>
      </c>
      <c r="P9" s="7">
        <v>0.84144444444444444</v>
      </c>
      <c r="Q9" s="7">
        <v>0.8593333333333335</v>
      </c>
      <c r="R9" s="7">
        <v>0.87722222222222201</v>
      </c>
      <c r="S9" s="7">
        <v>0.89600000000000002</v>
      </c>
      <c r="T9" s="7">
        <v>0.91477777777777758</v>
      </c>
      <c r="U9" s="7">
        <v>0.93355555555555558</v>
      </c>
      <c r="V9" s="7">
        <v>0.95233333333333359</v>
      </c>
      <c r="W9" s="7">
        <v>0.97111111111111104</v>
      </c>
      <c r="X9" s="7">
        <v>0.99844444444444447</v>
      </c>
      <c r="Y9" s="7">
        <v>1.0257777777777775</v>
      </c>
      <c r="Z9" s="7">
        <v>1.0531111111111109</v>
      </c>
      <c r="AA9" s="7">
        <v>1.0804444444444445</v>
      </c>
      <c r="AB9" s="7">
        <v>1.1077777777777775</v>
      </c>
      <c r="AC9" s="7">
        <v>1.1356666666666664</v>
      </c>
      <c r="AD9" s="7">
        <v>1.1635555555555555</v>
      </c>
      <c r="AE9" s="7">
        <v>1.1914444444444445</v>
      </c>
      <c r="AF9" s="7">
        <v>1.2193333333333332</v>
      </c>
      <c r="AG9" s="38">
        <v>1.247222222222222</v>
      </c>
      <c r="AH9" s="57">
        <v>1.2751111111111115</v>
      </c>
      <c r="AI9" s="50">
        <v>1.3030000000000004</v>
      </c>
      <c r="AJ9" s="50">
        <v>1.3308888888888895</v>
      </c>
      <c r="AK9" s="50">
        <v>1.3587777777777785</v>
      </c>
      <c r="AL9" s="50">
        <v>1.3866666666666674</v>
      </c>
      <c r="AM9" s="12"/>
      <c r="AN9" s="12"/>
      <c r="AO9" s="12"/>
      <c r="AP9" s="12"/>
      <c r="AQ9" s="12"/>
      <c r="AR9" s="12"/>
      <c r="AS9" s="12"/>
      <c r="AT9" s="8"/>
      <c r="AU9" s="8"/>
      <c r="AV9" s="8"/>
      <c r="AW9" s="8"/>
      <c r="AX9" s="8"/>
    </row>
    <row r="10" spans="1:50" ht="17.100000000000001" hidden="1" customHeight="1" outlineLevel="1">
      <c r="A10" s="90"/>
      <c r="B10" s="4">
        <v>19</v>
      </c>
      <c r="C10" s="50">
        <v>0.69666666666666677</v>
      </c>
      <c r="D10" s="50">
        <v>0.70733333333333315</v>
      </c>
      <c r="E10" s="50">
        <v>0.71799999999999997</v>
      </c>
      <c r="F10" s="50">
        <v>0.72866666666666646</v>
      </c>
      <c r="G10" s="51">
        <v>0.7393333333333334</v>
      </c>
      <c r="H10" s="37">
        <v>0.74999999999999978</v>
      </c>
      <c r="I10" s="7">
        <v>0.76066666666666682</v>
      </c>
      <c r="J10" s="7">
        <v>0.7713333333333332</v>
      </c>
      <c r="K10" s="7">
        <v>0.78200000000000014</v>
      </c>
      <c r="L10" s="7">
        <v>0.79266666666666652</v>
      </c>
      <c r="M10" s="7">
        <v>0.80333333333333357</v>
      </c>
      <c r="N10" s="7">
        <v>0.82199999999999984</v>
      </c>
      <c r="O10" s="7">
        <v>0.84066666666666656</v>
      </c>
      <c r="P10" s="7">
        <v>0.85933333333333339</v>
      </c>
      <c r="Q10" s="7">
        <v>0.87800000000000022</v>
      </c>
      <c r="R10" s="7">
        <v>0.89666666666666639</v>
      </c>
      <c r="S10" s="7">
        <v>0.91600000000000004</v>
      </c>
      <c r="T10" s="7">
        <v>0.93533333333333302</v>
      </c>
      <c r="U10" s="7">
        <v>0.95466666666666666</v>
      </c>
      <c r="V10" s="7">
        <v>0.97400000000000031</v>
      </c>
      <c r="W10" s="7">
        <v>0.99333333333333318</v>
      </c>
      <c r="X10" s="7">
        <v>1.0213333333333334</v>
      </c>
      <c r="Y10" s="7">
        <v>1.049333333333333</v>
      </c>
      <c r="Z10" s="7">
        <v>1.0773333333333333</v>
      </c>
      <c r="AA10" s="7">
        <v>1.1053333333333333</v>
      </c>
      <c r="AB10" s="7">
        <v>1.1333333333333331</v>
      </c>
      <c r="AC10" s="7">
        <v>1.1619999999999999</v>
      </c>
      <c r="AD10" s="7">
        <v>1.1906666666666665</v>
      </c>
      <c r="AE10" s="7">
        <v>1.2193333333333334</v>
      </c>
      <c r="AF10" s="7">
        <v>1.2479999999999998</v>
      </c>
      <c r="AG10" s="38">
        <v>1.2766666666666664</v>
      </c>
      <c r="AH10" s="57">
        <v>1.3053333333333339</v>
      </c>
      <c r="AI10" s="50">
        <v>1.3340000000000005</v>
      </c>
      <c r="AJ10" s="50">
        <v>1.3626666666666674</v>
      </c>
      <c r="AK10" s="50">
        <v>1.3913333333333342</v>
      </c>
      <c r="AL10" s="50">
        <v>1.420000000000001</v>
      </c>
      <c r="AM10" s="12"/>
      <c r="AN10" s="12"/>
      <c r="AO10" s="12"/>
      <c r="AP10" s="12"/>
      <c r="AQ10" s="12"/>
      <c r="AR10" s="12"/>
      <c r="AS10" s="12"/>
      <c r="AT10" s="8"/>
      <c r="AU10" s="8"/>
      <c r="AV10" s="8"/>
      <c r="AW10" s="8"/>
      <c r="AX10" s="8"/>
    </row>
    <row r="11" spans="1:50" ht="17.100000000000001" hidden="1" customHeight="1" outlineLevel="1">
      <c r="A11" s="90"/>
      <c r="B11" s="4">
        <v>18</v>
      </c>
      <c r="C11" s="50">
        <v>0.70777777777777784</v>
      </c>
      <c r="D11" s="50">
        <v>0.71888888888888858</v>
      </c>
      <c r="E11" s="50">
        <v>0.73</v>
      </c>
      <c r="F11" s="50">
        <v>0.74111111111111083</v>
      </c>
      <c r="G11" s="51">
        <v>0.75222222222222235</v>
      </c>
      <c r="H11" s="37">
        <v>0.7633333333333332</v>
      </c>
      <c r="I11" s="7">
        <v>0.7744444444444446</v>
      </c>
      <c r="J11" s="7">
        <v>0.78555555555555534</v>
      </c>
      <c r="K11" s="7">
        <v>0.79666666666666686</v>
      </c>
      <c r="L11" s="7">
        <v>0.80777777777777771</v>
      </c>
      <c r="M11" s="7">
        <v>0.81888888888888922</v>
      </c>
      <c r="N11" s="7">
        <v>0.83833333333333304</v>
      </c>
      <c r="O11" s="7">
        <v>0.85777777777777775</v>
      </c>
      <c r="P11" s="7">
        <v>0.87722222222222235</v>
      </c>
      <c r="Q11" s="7">
        <v>0.89666666666666694</v>
      </c>
      <c r="R11" s="7">
        <v>0.91611111111111088</v>
      </c>
      <c r="S11" s="7">
        <v>0.93600000000000005</v>
      </c>
      <c r="T11" s="7">
        <v>0.95588888888888857</v>
      </c>
      <c r="U11" s="7">
        <v>0.97577777777777774</v>
      </c>
      <c r="V11" s="7">
        <v>0.99566666666666692</v>
      </c>
      <c r="W11" s="7">
        <v>1.0155555555555553</v>
      </c>
      <c r="X11" s="7">
        <v>1.0442222222222224</v>
      </c>
      <c r="Y11" s="7">
        <v>1.0728888888888886</v>
      </c>
      <c r="Z11" s="7">
        <v>1.1015555555555554</v>
      </c>
      <c r="AA11" s="7">
        <v>1.1302222222222222</v>
      </c>
      <c r="AB11" s="7">
        <v>1.1588888888888884</v>
      </c>
      <c r="AC11" s="7">
        <v>1.188333333333333</v>
      </c>
      <c r="AD11" s="7">
        <v>1.2177777777777776</v>
      </c>
      <c r="AE11" s="7">
        <v>1.2472222222222222</v>
      </c>
      <c r="AF11" s="7">
        <v>1.2766666666666664</v>
      </c>
      <c r="AG11" s="38">
        <v>1.306111111111111</v>
      </c>
      <c r="AH11" s="57">
        <v>1.3355555555555563</v>
      </c>
      <c r="AI11" s="50">
        <v>1.3650000000000007</v>
      </c>
      <c r="AJ11" s="50">
        <v>1.3944444444444453</v>
      </c>
      <c r="AK11" s="50">
        <v>1.4238888888888899</v>
      </c>
      <c r="AL11" s="50">
        <v>1.4533333333333345</v>
      </c>
      <c r="AM11" s="12"/>
      <c r="AN11" s="12"/>
      <c r="AO11" s="12"/>
      <c r="AP11" s="12"/>
      <c r="AQ11" s="12"/>
      <c r="AR11" s="12"/>
      <c r="AS11" s="12"/>
      <c r="AT11" s="8"/>
      <c r="AU11" s="8"/>
      <c r="AV11" s="8"/>
      <c r="AW11" s="8"/>
      <c r="AX11" s="8"/>
    </row>
    <row r="12" spans="1:50" ht="17.100000000000001" hidden="1" customHeight="1" outlineLevel="1">
      <c r="A12" s="90"/>
      <c r="B12" s="4">
        <v>17</v>
      </c>
      <c r="C12" s="50">
        <v>0.71888888888888891</v>
      </c>
      <c r="D12" s="50">
        <v>0.73044444444444412</v>
      </c>
      <c r="E12" s="50">
        <v>0.74199999999999999</v>
      </c>
      <c r="F12" s="50">
        <v>0.7535555555555552</v>
      </c>
      <c r="G12" s="51">
        <v>0.76511111111111119</v>
      </c>
      <c r="H12" s="37">
        <v>0.77666666666666639</v>
      </c>
      <c r="I12" s="7">
        <v>0.78822222222222249</v>
      </c>
      <c r="J12" s="7">
        <v>0.79977777777777759</v>
      </c>
      <c r="K12" s="7">
        <v>0.81133333333333357</v>
      </c>
      <c r="L12" s="7">
        <v>0.82288888888888878</v>
      </c>
      <c r="M12" s="7">
        <v>0.83444444444444477</v>
      </c>
      <c r="N12" s="7">
        <v>0.85466666666666635</v>
      </c>
      <c r="O12" s="7">
        <v>0.87488888888888883</v>
      </c>
      <c r="P12" s="7">
        <v>0.89511111111111119</v>
      </c>
      <c r="Q12" s="7">
        <v>0.91533333333333355</v>
      </c>
      <c r="R12" s="7">
        <v>0.93555555555555525</v>
      </c>
      <c r="S12" s="7">
        <v>0.95600000000000007</v>
      </c>
      <c r="T12" s="7">
        <v>0.976444444444444</v>
      </c>
      <c r="U12" s="7">
        <v>0.99688888888888894</v>
      </c>
      <c r="V12" s="7">
        <v>1.0173333333333336</v>
      </c>
      <c r="W12" s="7">
        <v>1.0377777777777775</v>
      </c>
      <c r="X12" s="7">
        <v>1.0671111111111111</v>
      </c>
      <c r="Y12" s="7">
        <v>1.0964444444444441</v>
      </c>
      <c r="Z12" s="7">
        <v>1.1257777777777775</v>
      </c>
      <c r="AA12" s="7">
        <v>1.1551111111111112</v>
      </c>
      <c r="AB12" s="7">
        <v>1.184444444444444</v>
      </c>
      <c r="AC12" s="7">
        <v>1.2146666666666663</v>
      </c>
      <c r="AD12" s="7">
        <v>1.2448888888888887</v>
      </c>
      <c r="AE12" s="7">
        <v>1.2751111111111113</v>
      </c>
      <c r="AF12" s="7">
        <v>1.3053333333333328</v>
      </c>
      <c r="AG12" s="38">
        <v>1.3355555555555554</v>
      </c>
      <c r="AH12" s="57">
        <v>1.3657777777777784</v>
      </c>
      <c r="AI12" s="50">
        <v>1.3960000000000008</v>
      </c>
      <c r="AJ12" s="50">
        <v>1.4262222222222232</v>
      </c>
      <c r="AK12" s="50">
        <v>1.4564444444444455</v>
      </c>
      <c r="AL12" s="50">
        <v>1.4866666666666679</v>
      </c>
      <c r="AM12" s="12"/>
      <c r="AN12" s="12"/>
      <c r="AO12" s="12"/>
      <c r="AP12" s="12"/>
      <c r="AQ12" s="12"/>
      <c r="AR12" s="12"/>
      <c r="AS12" s="12"/>
      <c r="AT12" s="8"/>
      <c r="AU12" s="8"/>
      <c r="AV12" s="8"/>
      <c r="AW12" s="8"/>
      <c r="AX12" s="8"/>
    </row>
    <row r="13" spans="1:50" ht="17.100000000000001" hidden="1" customHeight="1" outlineLevel="1">
      <c r="A13" s="90"/>
      <c r="B13" s="4">
        <v>16</v>
      </c>
      <c r="C13" s="50">
        <v>0.73</v>
      </c>
      <c r="D13" s="50">
        <v>0.74199999999999966</v>
      </c>
      <c r="E13" s="50">
        <v>0.754</v>
      </c>
      <c r="F13" s="50">
        <v>0.76599999999999957</v>
      </c>
      <c r="G13" s="51">
        <v>0.77800000000000014</v>
      </c>
      <c r="H13" s="37">
        <v>0.7899999999999997</v>
      </c>
      <c r="I13" s="7">
        <v>0.80200000000000027</v>
      </c>
      <c r="J13" s="7">
        <v>0.81399999999999972</v>
      </c>
      <c r="K13" s="7">
        <v>0.82600000000000029</v>
      </c>
      <c r="L13" s="7">
        <v>0.83799999999999986</v>
      </c>
      <c r="M13" s="7">
        <v>0.85000000000000031</v>
      </c>
      <c r="N13" s="7">
        <v>0.87099999999999966</v>
      </c>
      <c r="O13" s="7">
        <v>0.8919999999999999</v>
      </c>
      <c r="P13" s="7">
        <v>0.91300000000000003</v>
      </c>
      <c r="Q13" s="7">
        <v>0.93400000000000027</v>
      </c>
      <c r="R13" s="7">
        <v>0.95499999999999963</v>
      </c>
      <c r="S13" s="7">
        <v>0.97599999999999998</v>
      </c>
      <c r="T13" s="7">
        <v>0.99699999999999955</v>
      </c>
      <c r="U13" s="7">
        <v>1.018</v>
      </c>
      <c r="V13" s="7">
        <v>1.0390000000000004</v>
      </c>
      <c r="W13" s="7">
        <v>1.0599999999999998</v>
      </c>
      <c r="X13" s="7">
        <v>1.0900000000000001</v>
      </c>
      <c r="Y13" s="7">
        <v>1.1199999999999994</v>
      </c>
      <c r="Z13" s="7">
        <v>1.1499999999999997</v>
      </c>
      <c r="AA13" s="7">
        <v>1.1800000000000002</v>
      </c>
      <c r="AB13" s="7">
        <v>1.2099999999999995</v>
      </c>
      <c r="AC13" s="7">
        <v>1.2409999999999997</v>
      </c>
      <c r="AD13" s="7">
        <v>1.2719999999999998</v>
      </c>
      <c r="AE13" s="7">
        <v>1.3030000000000002</v>
      </c>
      <c r="AF13" s="7">
        <v>1.3339999999999994</v>
      </c>
      <c r="AG13" s="38">
        <v>1.3649999999999998</v>
      </c>
      <c r="AH13" s="57">
        <v>1.3960000000000008</v>
      </c>
      <c r="AI13" s="50">
        <v>1.4270000000000009</v>
      </c>
      <c r="AJ13" s="50">
        <v>1.4580000000000011</v>
      </c>
      <c r="AK13" s="50">
        <v>1.4890000000000012</v>
      </c>
      <c r="AL13" s="50">
        <v>1.5200000000000014</v>
      </c>
      <c r="AM13" s="12"/>
      <c r="AN13" s="12"/>
      <c r="AO13" s="12"/>
      <c r="AP13" s="12"/>
      <c r="AQ13" s="12"/>
      <c r="AR13" s="12"/>
      <c r="AS13" s="12"/>
      <c r="AT13" s="8"/>
      <c r="AU13" s="8"/>
      <c r="AV13" s="8"/>
      <c r="AW13" s="8"/>
      <c r="AX13" s="8"/>
    </row>
    <row r="14" spans="1:50" ht="17.100000000000001" hidden="1" customHeight="1" outlineLevel="1">
      <c r="A14" s="90"/>
      <c r="B14" s="4">
        <v>15</v>
      </c>
      <c r="C14" s="50">
        <v>0.74111111111111105</v>
      </c>
      <c r="D14" s="50">
        <v>0.75355555555555509</v>
      </c>
      <c r="E14" s="50">
        <v>0.76600000000000001</v>
      </c>
      <c r="F14" s="50">
        <v>0.77844444444444405</v>
      </c>
      <c r="G14" s="51">
        <v>0.79088888888888897</v>
      </c>
      <c r="H14" s="37">
        <v>0.80333333333333301</v>
      </c>
      <c r="I14" s="7">
        <v>0.81577777777777805</v>
      </c>
      <c r="J14" s="7">
        <v>0.82822222222222197</v>
      </c>
      <c r="K14" s="7">
        <v>0.8406666666666669</v>
      </c>
      <c r="L14" s="7">
        <v>0.85311111111111093</v>
      </c>
      <c r="M14" s="7">
        <v>0.86555555555555597</v>
      </c>
      <c r="N14" s="7">
        <v>0.88733333333333297</v>
      </c>
      <c r="O14" s="7">
        <v>0.90911111111111098</v>
      </c>
      <c r="P14" s="7">
        <v>0.93088888888888899</v>
      </c>
      <c r="Q14" s="7">
        <v>0.95266666666666699</v>
      </c>
      <c r="R14" s="7">
        <v>0.974444444444444</v>
      </c>
      <c r="S14" s="7">
        <v>0.996</v>
      </c>
      <c r="T14" s="7">
        <v>1.0175555555555551</v>
      </c>
      <c r="U14" s="7">
        <v>1.0391111111111111</v>
      </c>
      <c r="V14" s="7">
        <v>1.0606666666666671</v>
      </c>
      <c r="W14" s="7">
        <v>1.082222222222222</v>
      </c>
      <c r="X14" s="7">
        <v>1.112888888888889</v>
      </c>
      <c r="Y14" s="7">
        <v>1.143555555555555</v>
      </c>
      <c r="Z14" s="7">
        <v>1.1742222222222218</v>
      </c>
      <c r="AA14" s="7">
        <v>1.2048888888888889</v>
      </c>
      <c r="AB14" s="7">
        <v>1.2355555555555551</v>
      </c>
      <c r="AC14" s="7">
        <v>1.267333333333333</v>
      </c>
      <c r="AD14" s="7">
        <v>1.2991111111111109</v>
      </c>
      <c r="AE14" s="7">
        <v>1.330888888888889</v>
      </c>
      <c r="AF14" s="7">
        <v>1.362666666666666</v>
      </c>
      <c r="AG14" s="38">
        <v>1.3944444444444442</v>
      </c>
      <c r="AH14" s="57">
        <v>1.4262222222222232</v>
      </c>
      <c r="AI14" s="50">
        <v>1.4580000000000009</v>
      </c>
      <c r="AJ14" s="50">
        <v>1.489777777777779</v>
      </c>
      <c r="AK14" s="50">
        <v>1.5215555555555569</v>
      </c>
      <c r="AL14" s="50">
        <v>1.553333333333335</v>
      </c>
      <c r="AM14" s="12"/>
      <c r="AN14" s="12"/>
      <c r="AO14" s="12"/>
      <c r="AP14" s="12"/>
      <c r="AQ14" s="12"/>
      <c r="AR14" s="12"/>
      <c r="AS14" s="12"/>
      <c r="AT14" s="8"/>
      <c r="AU14" s="8"/>
      <c r="AV14" s="8"/>
      <c r="AW14" s="8"/>
      <c r="AX14" s="8"/>
    </row>
    <row r="15" spans="1:50" ht="17.100000000000001" hidden="1" customHeight="1" outlineLevel="1">
      <c r="A15" s="90"/>
      <c r="B15" s="4">
        <v>14</v>
      </c>
      <c r="C15" s="50">
        <v>0.75222222222222224</v>
      </c>
      <c r="D15" s="50">
        <v>0.76511111111111063</v>
      </c>
      <c r="E15" s="50">
        <v>0.77800000000000002</v>
      </c>
      <c r="F15" s="50">
        <v>0.79088888888888842</v>
      </c>
      <c r="G15" s="51">
        <v>0.80377777777777792</v>
      </c>
      <c r="H15" s="37">
        <v>0.81666666666666632</v>
      </c>
      <c r="I15" s="7">
        <v>0.82955555555555582</v>
      </c>
      <c r="J15" s="7">
        <v>0.84244444444444411</v>
      </c>
      <c r="K15" s="7">
        <v>0.85533333333333361</v>
      </c>
      <c r="L15" s="7">
        <v>0.86822222222222201</v>
      </c>
      <c r="M15" s="7">
        <v>0.88111111111111162</v>
      </c>
      <c r="N15" s="7">
        <v>0.90366666666666629</v>
      </c>
      <c r="O15" s="7">
        <v>0.92622222222222206</v>
      </c>
      <c r="P15" s="7">
        <v>0.94877777777777794</v>
      </c>
      <c r="Q15" s="7">
        <v>0.97133333333333371</v>
      </c>
      <c r="R15" s="7">
        <v>0.99388888888888838</v>
      </c>
      <c r="S15" s="7">
        <v>1.016</v>
      </c>
      <c r="T15" s="7">
        <v>1.0381111111111105</v>
      </c>
      <c r="U15" s="7">
        <v>1.0602222222222222</v>
      </c>
      <c r="V15" s="7">
        <v>1.0823333333333338</v>
      </c>
      <c r="W15" s="7">
        <v>1.1044444444444441</v>
      </c>
      <c r="X15" s="7">
        <v>1.1357777777777778</v>
      </c>
      <c r="Y15" s="7">
        <v>1.1671111111111105</v>
      </c>
      <c r="Z15" s="7">
        <v>1.1984444444444442</v>
      </c>
      <c r="AA15" s="7">
        <v>1.2297777777777779</v>
      </c>
      <c r="AB15" s="7">
        <v>1.2611111111111106</v>
      </c>
      <c r="AC15" s="7">
        <v>1.2936666666666663</v>
      </c>
      <c r="AD15" s="7">
        <v>1.3262222222222222</v>
      </c>
      <c r="AE15" s="7">
        <v>1.3587777777777781</v>
      </c>
      <c r="AF15" s="7">
        <v>1.3913333333333326</v>
      </c>
      <c r="AG15" s="38">
        <v>1.4238888888888885</v>
      </c>
      <c r="AH15" s="57">
        <v>1.4564444444444455</v>
      </c>
      <c r="AI15" s="50">
        <v>1.489000000000001</v>
      </c>
      <c r="AJ15" s="50">
        <v>1.5215555555555569</v>
      </c>
      <c r="AK15" s="50">
        <v>1.5541111111111126</v>
      </c>
      <c r="AL15" s="50">
        <v>1.5866666666666684</v>
      </c>
      <c r="AM15" s="12"/>
      <c r="AN15" s="12"/>
      <c r="AO15" s="12"/>
      <c r="AP15" s="12"/>
      <c r="AQ15" s="12"/>
      <c r="AR15" s="12"/>
      <c r="AS15" s="12"/>
      <c r="AT15" s="8"/>
      <c r="AU15" s="8"/>
      <c r="AV15" s="8"/>
      <c r="AW15" s="8"/>
      <c r="AX15" s="8"/>
    </row>
    <row r="16" spans="1:50" ht="17.100000000000001" hidden="1" customHeight="1" outlineLevel="1">
      <c r="A16" s="90"/>
      <c r="B16" s="4">
        <v>13</v>
      </c>
      <c r="C16" s="50">
        <v>0.76333333333333331</v>
      </c>
      <c r="D16" s="50">
        <v>0.77666666666666617</v>
      </c>
      <c r="E16" s="50">
        <v>0.79</v>
      </c>
      <c r="F16" s="50">
        <v>0.80333333333333279</v>
      </c>
      <c r="G16" s="51">
        <v>0.81666666666666687</v>
      </c>
      <c r="H16" s="37">
        <v>0.82999999999999963</v>
      </c>
      <c r="I16" s="7">
        <v>0.84333333333333371</v>
      </c>
      <c r="J16" s="7">
        <v>0.85666666666666635</v>
      </c>
      <c r="K16" s="7">
        <v>0.87000000000000033</v>
      </c>
      <c r="L16" s="7">
        <v>0.88333333333333308</v>
      </c>
      <c r="M16" s="7">
        <v>0.89666666666666717</v>
      </c>
      <c r="N16" s="7">
        <v>0.9199999999999996</v>
      </c>
      <c r="O16" s="7">
        <v>0.94333333333333313</v>
      </c>
      <c r="P16" s="7">
        <v>0.96666666666666679</v>
      </c>
      <c r="Q16" s="7">
        <v>0.99000000000000044</v>
      </c>
      <c r="R16" s="7">
        <v>1.0133333333333328</v>
      </c>
      <c r="S16" s="7">
        <v>1.036</v>
      </c>
      <c r="T16" s="7">
        <v>1.058666666666666</v>
      </c>
      <c r="U16" s="7">
        <v>1.0813333333333333</v>
      </c>
      <c r="V16" s="7">
        <v>1.1040000000000005</v>
      </c>
      <c r="W16" s="7">
        <v>1.1266666666666665</v>
      </c>
      <c r="X16" s="7">
        <v>1.1586666666666667</v>
      </c>
      <c r="Y16" s="7">
        <v>1.1906666666666661</v>
      </c>
      <c r="Z16" s="7">
        <v>1.2226666666666663</v>
      </c>
      <c r="AA16" s="7">
        <v>1.2546666666666668</v>
      </c>
      <c r="AB16" s="7">
        <v>1.286666666666666</v>
      </c>
      <c r="AC16" s="7">
        <v>1.3199999999999996</v>
      </c>
      <c r="AD16" s="7">
        <v>1.3533333333333333</v>
      </c>
      <c r="AE16" s="7">
        <v>1.3866666666666667</v>
      </c>
      <c r="AF16" s="7">
        <v>1.4199999999999993</v>
      </c>
      <c r="AG16" s="38">
        <v>1.4533333333333329</v>
      </c>
      <c r="AH16" s="57">
        <v>1.4866666666666677</v>
      </c>
      <c r="AI16" s="50">
        <v>1.5200000000000011</v>
      </c>
      <c r="AJ16" s="50">
        <v>1.5533333333333346</v>
      </c>
      <c r="AK16" s="50">
        <v>1.5866666666666682</v>
      </c>
      <c r="AL16" s="50">
        <v>1.6200000000000019</v>
      </c>
      <c r="AM16" s="12"/>
      <c r="AN16" s="12"/>
      <c r="AO16" s="12"/>
      <c r="AP16" s="12"/>
      <c r="AQ16" s="12"/>
      <c r="AR16" s="12"/>
      <c r="AS16" s="12"/>
      <c r="AT16" s="8"/>
      <c r="AU16" s="8"/>
      <c r="AV16" s="8"/>
      <c r="AW16" s="8"/>
      <c r="AX16" s="8"/>
    </row>
    <row r="17" spans="1:50" ht="17.100000000000001" hidden="1" customHeight="1" outlineLevel="1">
      <c r="A17" s="90"/>
      <c r="B17" s="4">
        <v>12</v>
      </c>
      <c r="C17" s="50">
        <v>0.77444444444444438</v>
      </c>
      <c r="D17" s="50">
        <v>0.7882222222222216</v>
      </c>
      <c r="E17" s="50">
        <v>0.80200000000000005</v>
      </c>
      <c r="F17" s="50">
        <v>0.81577777777777727</v>
      </c>
      <c r="G17" s="51">
        <v>0.82955555555555571</v>
      </c>
      <c r="H17" s="37">
        <v>0.84333333333333294</v>
      </c>
      <c r="I17" s="7">
        <v>0.85711111111111149</v>
      </c>
      <c r="J17" s="7">
        <v>0.8708888888888886</v>
      </c>
      <c r="K17" s="7">
        <v>0.88466666666666705</v>
      </c>
      <c r="L17" s="7">
        <v>0.89844444444444427</v>
      </c>
      <c r="M17" s="7">
        <v>0.91222222222222271</v>
      </c>
      <c r="N17" s="7">
        <v>0.93633333333333291</v>
      </c>
      <c r="O17" s="7">
        <v>0.96044444444444432</v>
      </c>
      <c r="P17" s="7">
        <v>0.98455555555555563</v>
      </c>
      <c r="Q17" s="7">
        <v>1.008666666666667</v>
      </c>
      <c r="R17" s="7">
        <v>1.0327777777777771</v>
      </c>
      <c r="S17" s="7">
        <v>1.056</v>
      </c>
      <c r="T17" s="7">
        <v>1.0792222222222216</v>
      </c>
      <c r="U17" s="7">
        <v>1.1024444444444443</v>
      </c>
      <c r="V17" s="7">
        <v>1.125666666666667</v>
      </c>
      <c r="W17" s="7">
        <v>1.1488888888888886</v>
      </c>
      <c r="X17" s="7">
        <v>1.1815555555555557</v>
      </c>
      <c r="Y17" s="7">
        <v>1.2142222222222214</v>
      </c>
      <c r="Z17" s="7">
        <v>1.2468888888888885</v>
      </c>
      <c r="AA17" s="7">
        <v>1.2795555555555556</v>
      </c>
      <c r="AB17" s="7">
        <v>1.3122222222222215</v>
      </c>
      <c r="AC17" s="7">
        <v>1.3463333333333329</v>
      </c>
      <c r="AD17" s="7">
        <v>1.3804444444444444</v>
      </c>
      <c r="AE17" s="7">
        <v>1.4145555555555558</v>
      </c>
      <c r="AF17" s="7">
        <v>1.4486666666666659</v>
      </c>
      <c r="AG17" s="38">
        <v>1.4827777777777773</v>
      </c>
      <c r="AH17" s="57">
        <v>1.5168888888888901</v>
      </c>
      <c r="AI17" s="50">
        <v>1.5510000000000013</v>
      </c>
      <c r="AJ17" s="50">
        <v>1.5851111111111127</v>
      </c>
      <c r="AK17" s="50">
        <v>1.6192222222222239</v>
      </c>
      <c r="AL17" s="50">
        <v>1.6533333333333355</v>
      </c>
      <c r="AM17" s="12"/>
      <c r="AN17" s="12"/>
      <c r="AO17" s="12"/>
      <c r="AP17" s="12"/>
      <c r="AQ17" s="12"/>
      <c r="AR17" s="12"/>
      <c r="AS17" s="12"/>
      <c r="AT17" s="8"/>
      <c r="AU17" s="8"/>
      <c r="AV17" s="8"/>
      <c r="AW17" s="8"/>
      <c r="AX17" s="8"/>
    </row>
    <row r="18" spans="1:50" ht="17.100000000000001" hidden="1" customHeight="1" outlineLevel="1">
      <c r="A18" s="90"/>
      <c r="B18" s="4">
        <v>11</v>
      </c>
      <c r="C18" s="50">
        <v>0.78555555555555556</v>
      </c>
      <c r="D18" s="50">
        <v>0.79977777777777714</v>
      </c>
      <c r="E18" s="50">
        <v>0.81400000000000006</v>
      </c>
      <c r="F18" s="50">
        <v>0.82822222222222164</v>
      </c>
      <c r="G18" s="51">
        <v>0.84244444444444466</v>
      </c>
      <c r="H18" s="37">
        <v>0.85666666666666624</v>
      </c>
      <c r="I18" s="7">
        <v>0.87088888888888927</v>
      </c>
      <c r="J18" s="7">
        <v>0.88511111111111074</v>
      </c>
      <c r="K18" s="7">
        <v>0.89933333333333376</v>
      </c>
      <c r="L18" s="7">
        <v>0.91355555555555534</v>
      </c>
      <c r="M18" s="7">
        <v>0.92777777777777837</v>
      </c>
      <c r="N18" s="7">
        <v>0.95266666666666622</v>
      </c>
      <c r="O18" s="7">
        <v>0.9775555555555554</v>
      </c>
      <c r="P18" s="7">
        <v>1.0024444444444445</v>
      </c>
      <c r="Q18" s="7">
        <v>1.0273333333333339</v>
      </c>
      <c r="R18" s="7">
        <v>1.0522222222222215</v>
      </c>
      <c r="S18" s="7">
        <v>1.0760000000000001</v>
      </c>
      <c r="T18" s="7">
        <v>1.0997777777777771</v>
      </c>
      <c r="U18" s="7">
        <v>1.1235555555555554</v>
      </c>
      <c r="V18" s="7">
        <v>1.147333333333334</v>
      </c>
      <c r="W18" s="7">
        <v>1.1711111111111108</v>
      </c>
      <c r="X18" s="7">
        <v>1.2044444444444447</v>
      </c>
      <c r="Y18" s="7">
        <v>1.237777777777777</v>
      </c>
      <c r="Z18" s="7">
        <v>1.2711111111111109</v>
      </c>
      <c r="AA18" s="7">
        <v>1.3044444444444445</v>
      </c>
      <c r="AB18" s="7">
        <v>1.3377777777777771</v>
      </c>
      <c r="AC18" s="7">
        <v>1.3726666666666663</v>
      </c>
      <c r="AD18" s="7">
        <v>1.4075555555555554</v>
      </c>
      <c r="AE18" s="7">
        <v>1.4424444444444446</v>
      </c>
      <c r="AF18" s="7">
        <v>1.4773333333333325</v>
      </c>
      <c r="AG18" s="38">
        <v>1.5122222222222217</v>
      </c>
      <c r="AH18" s="57">
        <v>1.5471111111111124</v>
      </c>
      <c r="AI18" s="50">
        <v>1.5820000000000012</v>
      </c>
      <c r="AJ18" s="50">
        <v>1.6168888888888904</v>
      </c>
      <c r="AK18" s="50">
        <v>1.6517777777777798</v>
      </c>
      <c r="AL18" s="50">
        <v>1.686666666666669</v>
      </c>
      <c r="AM18" s="12"/>
      <c r="AN18" s="12"/>
      <c r="AO18" s="12"/>
      <c r="AP18" s="12"/>
      <c r="AQ18" s="12"/>
      <c r="AR18" s="12"/>
      <c r="AS18" s="12"/>
      <c r="AT18" s="8"/>
      <c r="AU18" s="8"/>
      <c r="AV18" s="8"/>
      <c r="AW18" s="8"/>
      <c r="AX18" s="8"/>
    </row>
    <row r="19" spans="1:50" ht="17.100000000000001" hidden="1" customHeight="1" outlineLevel="1">
      <c r="A19" s="90"/>
      <c r="B19" s="4">
        <v>10</v>
      </c>
      <c r="C19" s="50">
        <v>0.79666666666666663</v>
      </c>
      <c r="D19" s="50">
        <v>0.81133333333333257</v>
      </c>
      <c r="E19" s="50">
        <v>0.82600000000000007</v>
      </c>
      <c r="F19" s="50">
        <v>0.84066666666666601</v>
      </c>
      <c r="G19" s="51">
        <v>0.8553333333333335</v>
      </c>
      <c r="H19" s="37">
        <v>0.86999999999999955</v>
      </c>
      <c r="I19" s="7">
        <v>0.88466666666666705</v>
      </c>
      <c r="J19" s="7">
        <v>0.89933333333333298</v>
      </c>
      <c r="K19" s="7">
        <v>0.91400000000000048</v>
      </c>
      <c r="L19" s="7">
        <v>0.92866666666666642</v>
      </c>
      <c r="M19" s="7">
        <v>0.94333333333333402</v>
      </c>
      <c r="N19" s="7">
        <v>0.96899999999999942</v>
      </c>
      <c r="O19" s="7">
        <v>0.99466666666666659</v>
      </c>
      <c r="P19" s="7">
        <v>1.0203333333333335</v>
      </c>
      <c r="Q19" s="7">
        <v>1.0460000000000005</v>
      </c>
      <c r="R19" s="7">
        <v>1.0716666666666661</v>
      </c>
      <c r="S19" s="7">
        <v>1.0960000000000001</v>
      </c>
      <c r="T19" s="7">
        <v>1.1203333333333325</v>
      </c>
      <c r="U19" s="7">
        <v>1.1446666666666667</v>
      </c>
      <c r="V19" s="7">
        <v>1.1690000000000005</v>
      </c>
      <c r="W19" s="7">
        <v>1.1933333333333329</v>
      </c>
      <c r="X19" s="7">
        <v>1.2273333333333336</v>
      </c>
      <c r="Y19" s="7">
        <v>1.2613333333333325</v>
      </c>
      <c r="Z19" s="7">
        <v>1.295333333333333</v>
      </c>
      <c r="AA19" s="7">
        <v>1.3293333333333335</v>
      </c>
      <c r="AB19" s="7">
        <v>1.3633333333333324</v>
      </c>
      <c r="AC19" s="7">
        <v>1.3989999999999996</v>
      </c>
      <c r="AD19" s="7">
        <v>1.4346666666666665</v>
      </c>
      <c r="AE19" s="7">
        <v>1.4703333333333335</v>
      </c>
      <c r="AF19" s="7">
        <v>1.5059999999999991</v>
      </c>
      <c r="AG19" s="38">
        <v>1.5416666666666661</v>
      </c>
      <c r="AH19" s="57">
        <v>1.5773333333333346</v>
      </c>
      <c r="AI19" s="50">
        <v>1.6130000000000013</v>
      </c>
      <c r="AJ19" s="50">
        <v>1.6486666666666685</v>
      </c>
      <c r="AK19" s="50">
        <v>1.6843333333333355</v>
      </c>
      <c r="AL19" s="50">
        <v>1.7200000000000024</v>
      </c>
      <c r="AM19" s="12"/>
      <c r="AN19" s="12"/>
      <c r="AO19" s="12"/>
      <c r="AP19" s="12"/>
      <c r="AQ19" s="12"/>
      <c r="AR19" s="12"/>
      <c r="AS19" s="12"/>
      <c r="AT19" s="8"/>
      <c r="AU19" s="8"/>
      <c r="AV19" s="8"/>
      <c r="AW19" s="8"/>
      <c r="AX19" s="8"/>
    </row>
    <row r="20" spans="1:50" ht="17.100000000000001" hidden="1" customHeight="1" outlineLevel="1">
      <c r="A20" s="90"/>
      <c r="B20" s="4">
        <v>9</v>
      </c>
      <c r="C20" s="50">
        <v>0.80777777777777771</v>
      </c>
      <c r="D20" s="50">
        <v>0.82288888888888811</v>
      </c>
      <c r="E20" s="50">
        <v>0.83800000000000008</v>
      </c>
      <c r="F20" s="50">
        <v>0.85311111111111049</v>
      </c>
      <c r="G20" s="51">
        <v>0.86822222222222245</v>
      </c>
      <c r="H20" s="37">
        <v>0.88333333333333286</v>
      </c>
      <c r="I20" s="7">
        <v>0.89844444444444482</v>
      </c>
      <c r="J20" s="7">
        <v>0.91355555555555512</v>
      </c>
      <c r="K20" s="7">
        <v>0.9286666666666672</v>
      </c>
      <c r="L20" s="7">
        <v>0.9437777777777776</v>
      </c>
      <c r="M20" s="7">
        <v>0.95888888888888957</v>
      </c>
      <c r="N20" s="7">
        <v>0.98533333333333273</v>
      </c>
      <c r="O20" s="7">
        <v>1.0117777777777777</v>
      </c>
      <c r="P20" s="7">
        <v>1.0382222222222224</v>
      </c>
      <c r="Q20" s="7">
        <v>1.0646666666666671</v>
      </c>
      <c r="R20" s="7">
        <v>1.0911111111111105</v>
      </c>
      <c r="S20" s="7">
        <v>1.1160000000000001</v>
      </c>
      <c r="T20" s="7">
        <v>1.1408888888888882</v>
      </c>
      <c r="U20" s="7">
        <v>1.1657777777777776</v>
      </c>
      <c r="V20" s="7">
        <v>1.1906666666666672</v>
      </c>
      <c r="W20" s="7">
        <v>1.2155555555555551</v>
      </c>
      <c r="X20" s="7">
        <v>1.2502222222222223</v>
      </c>
      <c r="Y20" s="7">
        <v>1.2848888888888881</v>
      </c>
      <c r="Z20" s="7">
        <v>1.3195555555555551</v>
      </c>
      <c r="AA20" s="7">
        <v>1.3542222222222224</v>
      </c>
      <c r="AB20" s="7">
        <v>1.388888888888888</v>
      </c>
      <c r="AC20" s="7">
        <v>1.4253333333333327</v>
      </c>
      <c r="AD20" s="7">
        <v>1.4617777777777776</v>
      </c>
      <c r="AE20" s="7">
        <v>1.4982222222222226</v>
      </c>
      <c r="AF20" s="7">
        <v>1.5346666666666657</v>
      </c>
      <c r="AG20" s="38">
        <v>1.5711111111111105</v>
      </c>
      <c r="AH20" s="57">
        <v>1.607555555555557</v>
      </c>
      <c r="AI20" s="50">
        <v>1.6440000000000015</v>
      </c>
      <c r="AJ20" s="50">
        <v>1.6804444444444462</v>
      </c>
      <c r="AK20" s="50">
        <v>1.7168888888888911</v>
      </c>
      <c r="AL20" s="50">
        <v>1.7533333333333361</v>
      </c>
      <c r="AM20" s="12"/>
      <c r="AN20" s="12"/>
      <c r="AO20" s="12"/>
      <c r="AP20" s="12"/>
      <c r="AQ20" s="12"/>
      <c r="AR20" s="12"/>
      <c r="AS20" s="12"/>
      <c r="AT20" s="8"/>
      <c r="AU20" s="8"/>
      <c r="AV20" s="8"/>
      <c r="AW20" s="8"/>
      <c r="AX20" s="8"/>
    </row>
    <row r="21" spans="1:50" ht="17.100000000000001" hidden="1" customHeight="1" outlineLevel="1">
      <c r="A21" s="90"/>
      <c r="B21" s="4">
        <v>8</v>
      </c>
      <c r="C21" s="50">
        <v>0.81888888888888878</v>
      </c>
      <c r="D21" s="50">
        <v>0.83444444444444366</v>
      </c>
      <c r="E21" s="50">
        <v>0.85000000000000009</v>
      </c>
      <c r="F21" s="50">
        <v>0.86555555555555486</v>
      </c>
      <c r="G21" s="51">
        <v>0.88111111111111129</v>
      </c>
      <c r="H21" s="37">
        <v>0.89666666666666617</v>
      </c>
      <c r="I21" s="7">
        <v>0.91222222222222271</v>
      </c>
      <c r="J21" s="7">
        <v>0.92777777777777737</v>
      </c>
      <c r="K21" s="7">
        <v>0.9433333333333338</v>
      </c>
      <c r="L21" s="7">
        <v>0.95888888888888868</v>
      </c>
      <c r="M21" s="7">
        <v>0.97444444444444511</v>
      </c>
      <c r="N21" s="7">
        <v>1.001666666666666</v>
      </c>
      <c r="O21" s="7">
        <v>1.0288888888888887</v>
      </c>
      <c r="P21" s="7">
        <v>1.0561111111111112</v>
      </c>
      <c r="Q21" s="7">
        <v>1.0833333333333339</v>
      </c>
      <c r="R21" s="7">
        <v>1.1105555555555549</v>
      </c>
      <c r="S21" s="7">
        <v>1.1360000000000001</v>
      </c>
      <c r="T21" s="7">
        <v>1.1614444444444436</v>
      </c>
      <c r="U21" s="7">
        <v>1.1868888888888889</v>
      </c>
      <c r="V21" s="7">
        <v>1.2123333333333339</v>
      </c>
      <c r="W21" s="7">
        <v>1.2377777777777774</v>
      </c>
      <c r="X21" s="7">
        <v>1.2731111111111113</v>
      </c>
      <c r="Y21" s="7">
        <v>1.3084444444444436</v>
      </c>
      <c r="Z21" s="7">
        <v>1.3437777777777773</v>
      </c>
      <c r="AA21" s="7">
        <v>1.3791111111111114</v>
      </c>
      <c r="AB21" s="7">
        <v>1.4144444444444435</v>
      </c>
      <c r="AC21" s="7">
        <v>1.4516666666666662</v>
      </c>
      <c r="AD21" s="7">
        <v>1.4888888888888887</v>
      </c>
      <c r="AE21" s="7">
        <v>1.5261111111111114</v>
      </c>
      <c r="AF21" s="7">
        <v>1.5633333333333324</v>
      </c>
      <c r="AG21" s="38">
        <v>1.6005555555555548</v>
      </c>
      <c r="AH21" s="57">
        <v>1.6377777777777793</v>
      </c>
      <c r="AI21" s="50">
        <v>1.6750000000000016</v>
      </c>
      <c r="AJ21" s="50">
        <v>1.7122222222222243</v>
      </c>
      <c r="AK21" s="50">
        <v>1.7494444444444468</v>
      </c>
      <c r="AL21" s="50">
        <v>1.7866666666666695</v>
      </c>
      <c r="AM21" s="12"/>
      <c r="AN21" s="12"/>
      <c r="AO21" s="12"/>
      <c r="AP21" s="12"/>
      <c r="AQ21" s="12"/>
      <c r="AR21" s="12"/>
      <c r="AS21" s="12"/>
      <c r="AT21" s="8"/>
      <c r="AU21" s="8"/>
      <c r="AV21" s="8"/>
      <c r="AW21" s="8"/>
      <c r="AX21" s="8"/>
    </row>
    <row r="22" spans="1:50" ht="17.100000000000001" customHeight="1" collapsed="1">
      <c r="A22" s="90"/>
      <c r="B22" s="3">
        <v>7</v>
      </c>
      <c r="C22" s="50">
        <v>0.82999999999999985</v>
      </c>
      <c r="D22" s="50">
        <v>0.84599999999999909</v>
      </c>
      <c r="E22" s="50">
        <v>0.86199999999999999</v>
      </c>
      <c r="F22" s="50">
        <v>0.87799999999999923</v>
      </c>
      <c r="G22" s="51">
        <v>0.89400000000000024</v>
      </c>
      <c r="H22" s="39">
        <v>0.90999999999999981</v>
      </c>
      <c r="I22" s="7">
        <v>0.92599999999999993</v>
      </c>
      <c r="J22" s="7">
        <v>0.94200000000000017</v>
      </c>
      <c r="K22" s="7">
        <v>0.9580000000000003</v>
      </c>
      <c r="L22" s="7">
        <v>0.97400000000000042</v>
      </c>
      <c r="M22" s="6">
        <v>0.99000000000000055</v>
      </c>
      <c r="N22" s="7">
        <v>1.0179999999999993</v>
      </c>
      <c r="O22" s="7">
        <v>1.0459999999999998</v>
      </c>
      <c r="P22" s="7">
        <v>1.0740000000000003</v>
      </c>
      <c r="Q22" s="7">
        <v>1.1020000000000005</v>
      </c>
      <c r="R22" s="6">
        <v>1.1299999999999992</v>
      </c>
      <c r="S22" s="7">
        <v>1.1560000000000001</v>
      </c>
      <c r="T22" s="7">
        <v>1.1819999999999991</v>
      </c>
      <c r="U22" s="7">
        <v>1.208</v>
      </c>
      <c r="V22" s="7">
        <v>1.2340000000000007</v>
      </c>
      <c r="W22" s="6">
        <v>1.2599999999999996</v>
      </c>
      <c r="X22" s="7">
        <v>1.2960000000000003</v>
      </c>
      <c r="Y22" s="7">
        <v>1.331999999999999</v>
      </c>
      <c r="Z22" s="7">
        <v>1.3679999999999994</v>
      </c>
      <c r="AA22" s="7">
        <v>1.4040000000000001</v>
      </c>
      <c r="AB22" s="6">
        <v>1.4399999999999991</v>
      </c>
      <c r="AC22" s="7">
        <v>1.4779999999999993</v>
      </c>
      <c r="AD22" s="7">
        <v>1.5159999999999996</v>
      </c>
      <c r="AE22" s="7">
        <v>1.554</v>
      </c>
      <c r="AF22" s="7">
        <v>1.5920000000000003</v>
      </c>
      <c r="AG22" s="40">
        <v>1.6300000000000006</v>
      </c>
      <c r="AH22" s="57">
        <v>1.6680000000000015</v>
      </c>
      <c r="AI22" s="50">
        <v>1.7060000000000017</v>
      </c>
      <c r="AJ22" s="50">
        <v>1.744000000000002</v>
      </c>
      <c r="AK22" s="50">
        <v>1.7820000000000025</v>
      </c>
      <c r="AL22" s="50">
        <v>1.8200000000000029</v>
      </c>
      <c r="AM22" s="12"/>
      <c r="AN22" s="12"/>
      <c r="AO22" s="12"/>
      <c r="AP22" s="12"/>
      <c r="AQ22" s="12"/>
      <c r="AR22" s="12"/>
      <c r="AS22" s="12"/>
      <c r="AT22" s="8"/>
      <c r="AU22" s="8"/>
      <c r="AV22" s="8"/>
      <c r="AW22" s="8"/>
      <c r="AX22" s="8"/>
    </row>
    <row r="23" spans="1:50" ht="17.100000000000001" customHeight="1" outlineLevel="2">
      <c r="A23" s="90"/>
      <c r="B23" s="4">
        <v>6</v>
      </c>
      <c r="C23" s="50">
        <v>0.89599999999999991</v>
      </c>
      <c r="D23" s="50">
        <v>0.91119999999999923</v>
      </c>
      <c r="E23" s="50">
        <v>0.9264</v>
      </c>
      <c r="F23" s="50">
        <v>0.94159999999999933</v>
      </c>
      <c r="G23" s="51">
        <v>0.95680000000000009</v>
      </c>
      <c r="H23" s="37">
        <v>0.97199999999999953</v>
      </c>
      <c r="I23" s="7">
        <v>0.98720000000000041</v>
      </c>
      <c r="J23" s="7">
        <v>1.0023999999999995</v>
      </c>
      <c r="K23" s="7">
        <v>1.0176000000000005</v>
      </c>
      <c r="L23" s="7">
        <v>1.0327999999999999</v>
      </c>
      <c r="M23" s="7">
        <v>1.0480000000000007</v>
      </c>
      <c r="N23" s="7">
        <v>1.0751999999999995</v>
      </c>
      <c r="O23" s="7">
        <v>1.1023999999999998</v>
      </c>
      <c r="P23" s="7">
        <v>1.1296000000000004</v>
      </c>
      <c r="Q23" s="7">
        <v>1.1568000000000005</v>
      </c>
      <c r="R23" s="7">
        <v>1.1839999999999993</v>
      </c>
      <c r="S23" s="7">
        <v>1.2096000000000002</v>
      </c>
      <c r="T23" s="7">
        <v>1.2351999999999992</v>
      </c>
      <c r="U23" s="7">
        <v>1.2607999999999999</v>
      </c>
      <c r="V23" s="7">
        <v>1.2864000000000007</v>
      </c>
      <c r="W23" s="14">
        <v>1.3119999999999996</v>
      </c>
      <c r="X23" s="7">
        <v>1.3428000000000002</v>
      </c>
      <c r="Y23" s="7">
        <v>1.3735999999999993</v>
      </c>
      <c r="Z23" s="7">
        <v>1.4043999999999994</v>
      </c>
      <c r="AA23" s="7">
        <v>1.4352</v>
      </c>
      <c r="AB23" s="14">
        <v>1.4659999999999993</v>
      </c>
      <c r="AC23" s="7">
        <v>1.5023999999999995</v>
      </c>
      <c r="AD23" s="7">
        <v>1.5387999999999999</v>
      </c>
      <c r="AE23" s="7">
        <v>1.5752000000000004</v>
      </c>
      <c r="AF23" s="7">
        <v>1.611599999999999</v>
      </c>
      <c r="AG23" s="38">
        <v>1.6479999999999995</v>
      </c>
      <c r="AH23" s="57">
        <v>1.6844000000000015</v>
      </c>
      <c r="AI23" s="50">
        <v>1.7208000000000017</v>
      </c>
      <c r="AJ23" s="50">
        <v>1.7572000000000019</v>
      </c>
      <c r="AK23" s="50">
        <v>1.7936000000000023</v>
      </c>
      <c r="AL23" s="50">
        <v>1.8300000000000027</v>
      </c>
      <c r="AM23" s="12"/>
      <c r="AN23" s="12"/>
      <c r="AO23" s="12"/>
      <c r="AP23" s="12"/>
      <c r="AQ23" s="12"/>
      <c r="AR23" s="12"/>
      <c r="AS23" s="12"/>
      <c r="AT23" s="8"/>
      <c r="AU23" s="8"/>
      <c r="AV23" s="8"/>
      <c r="AW23" s="8"/>
      <c r="AX23" s="8"/>
    </row>
    <row r="24" spans="1:50" ht="17.100000000000001" customHeight="1" outlineLevel="2">
      <c r="A24" s="90"/>
      <c r="B24" s="4">
        <v>5</v>
      </c>
      <c r="C24" s="50">
        <v>0.96199999999999986</v>
      </c>
      <c r="D24" s="50">
        <v>0.97639999999999927</v>
      </c>
      <c r="E24" s="50">
        <v>0.99080000000000001</v>
      </c>
      <c r="F24" s="50">
        <v>1.0051999999999994</v>
      </c>
      <c r="G24" s="51">
        <v>1.0196000000000001</v>
      </c>
      <c r="H24" s="37">
        <v>1.0339999999999996</v>
      </c>
      <c r="I24" s="7">
        <v>1.0484000000000002</v>
      </c>
      <c r="J24" s="7">
        <v>1.0627999999999997</v>
      </c>
      <c r="K24" s="7">
        <v>1.0772000000000004</v>
      </c>
      <c r="L24" s="7">
        <v>1.0915999999999999</v>
      </c>
      <c r="M24" s="7">
        <v>1.1060000000000005</v>
      </c>
      <c r="N24" s="7">
        <v>1.1323999999999996</v>
      </c>
      <c r="O24" s="7">
        <v>1.1587999999999998</v>
      </c>
      <c r="P24" s="7">
        <v>1.1852000000000003</v>
      </c>
      <c r="Q24" s="7">
        <v>1.2116000000000002</v>
      </c>
      <c r="R24" s="7">
        <v>1.2379999999999993</v>
      </c>
      <c r="S24" s="7">
        <v>1.2632000000000001</v>
      </c>
      <c r="T24" s="7">
        <v>1.2883999999999995</v>
      </c>
      <c r="U24" s="7">
        <v>1.3135999999999999</v>
      </c>
      <c r="V24" s="7">
        <v>1.3388000000000004</v>
      </c>
      <c r="W24" s="14">
        <v>1.3639999999999999</v>
      </c>
      <c r="X24" s="7">
        <v>1.3896000000000002</v>
      </c>
      <c r="Y24" s="7">
        <v>1.4151999999999993</v>
      </c>
      <c r="Z24" s="7">
        <v>1.4407999999999996</v>
      </c>
      <c r="AA24" s="7">
        <v>1.4664000000000001</v>
      </c>
      <c r="AB24" s="14">
        <v>1.4919999999999995</v>
      </c>
      <c r="AC24" s="7">
        <v>1.5267999999999997</v>
      </c>
      <c r="AD24" s="7">
        <v>1.5616000000000001</v>
      </c>
      <c r="AE24" s="7">
        <v>1.5964000000000003</v>
      </c>
      <c r="AF24" s="7">
        <v>1.6311999999999991</v>
      </c>
      <c r="AG24" s="38">
        <v>1.6659999999999997</v>
      </c>
      <c r="AH24" s="57">
        <v>1.7008000000000014</v>
      </c>
      <c r="AI24" s="50">
        <v>1.7356000000000018</v>
      </c>
      <c r="AJ24" s="50">
        <v>1.7704000000000018</v>
      </c>
      <c r="AK24" s="50">
        <v>1.8052000000000024</v>
      </c>
      <c r="AL24" s="50">
        <v>1.8400000000000025</v>
      </c>
      <c r="AM24" s="12"/>
      <c r="AN24" s="12"/>
      <c r="AO24" s="12"/>
      <c r="AP24" s="12"/>
      <c r="AQ24" s="12"/>
      <c r="AR24" s="12"/>
      <c r="AS24" s="12"/>
      <c r="AT24" s="8"/>
      <c r="AU24" s="8"/>
      <c r="AV24" s="8"/>
      <c r="AW24" s="8"/>
      <c r="AX24" s="8"/>
    </row>
    <row r="25" spans="1:50" ht="17.100000000000001" customHeight="1" outlineLevel="2">
      <c r="A25" s="90"/>
      <c r="B25" s="4">
        <v>4</v>
      </c>
      <c r="C25" s="50">
        <v>1.0279999999999998</v>
      </c>
      <c r="D25" s="50">
        <v>1.0415999999999994</v>
      </c>
      <c r="E25" s="50">
        <v>1.0551999999999999</v>
      </c>
      <c r="F25" s="50">
        <v>1.0687999999999995</v>
      </c>
      <c r="G25" s="51">
        <v>1.0823999999999998</v>
      </c>
      <c r="H25" s="37">
        <v>1.0959999999999996</v>
      </c>
      <c r="I25" s="7">
        <v>1.1096000000000001</v>
      </c>
      <c r="J25" s="7">
        <v>1.1231999999999998</v>
      </c>
      <c r="K25" s="7">
        <v>1.1368000000000003</v>
      </c>
      <c r="L25" s="7">
        <v>1.1504000000000001</v>
      </c>
      <c r="M25" s="7">
        <v>1.1640000000000006</v>
      </c>
      <c r="N25" s="7">
        <v>1.1895999999999995</v>
      </c>
      <c r="O25" s="7">
        <v>1.2151999999999998</v>
      </c>
      <c r="P25" s="7">
        <v>1.2408000000000003</v>
      </c>
      <c r="Q25" s="7">
        <v>1.2664000000000002</v>
      </c>
      <c r="R25" s="7">
        <v>1.2919999999999996</v>
      </c>
      <c r="S25" s="7">
        <v>1.3168000000000002</v>
      </c>
      <c r="T25" s="7">
        <v>1.3415999999999997</v>
      </c>
      <c r="U25" s="7">
        <v>1.3664000000000001</v>
      </c>
      <c r="V25" s="7">
        <v>1.3912000000000004</v>
      </c>
      <c r="W25" s="14">
        <v>1.4159999999999999</v>
      </c>
      <c r="X25" s="7">
        <v>1.4364000000000003</v>
      </c>
      <c r="Y25" s="7">
        <v>1.4567999999999997</v>
      </c>
      <c r="Z25" s="7">
        <v>1.4771999999999998</v>
      </c>
      <c r="AA25" s="7">
        <v>1.4976</v>
      </c>
      <c r="AB25" s="14">
        <v>1.5179999999999996</v>
      </c>
      <c r="AC25" s="7">
        <v>1.5511999999999999</v>
      </c>
      <c r="AD25" s="7">
        <v>1.5844</v>
      </c>
      <c r="AE25" s="7">
        <v>1.6176000000000004</v>
      </c>
      <c r="AF25" s="7">
        <v>1.6507999999999994</v>
      </c>
      <c r="AG25" s="38">
        <v>1.6839999999999997</v>
      </c>
      <c r="AH25" s="57">
        <v>1.7172000000000014</v>
      </c>
      <c r="AI25" s="50">
        <v>1.7504000000000017</v>
      </c>
      <c r="AJ25" s="50">
        <v>1.7836000000000016</v>
      </c>
      <c r="AK25" s="50">
        <v>1.8168000000000022</v>
      </c>
      <c r="AL25" s="50">
        <v>1.8500000000000025</v>
      </c>
      <c r="AM25" s="12"/>
      <c r="AN25" s="12"/>
      <c r="AO25" s="12"/>
      <c r="AP25" s="12"/>
      <c r="AQ25" s="12"/>
      <c r="AR25" s="12"/>
      <c r="AS25" s="12"/>
      <c r="AT25" s="8"/>
      <c r="AU25" s="8"/>
      <c r="AV25" s="8"/>
      <c r="AW25" s="8"/>
      <c r="AX25" s="8"/>
    </row>
    <row r="26" spans="1:50" ht="17.100000000000001" customHeight="1" outlineLevel="2">
      <c r="A26" s="90"/>
      <c r="B26" s="4">
        <v>3</v>
      </c>
      <c r="C26" s="50">
        <v>1.0939999999999999</v>
      </c>
      <c r="D26" s="50">
        <v>1.1067999999999996</v>
      </c>
      <c r="E26" s="50">
        <v>1.1195999999999999</v>
      </c>
      <c r="F26" s="50">
        <v>1.1323999999999996</v>
      </c>
      <c r="G26" s="51">
        <v>1.1451999999999998</v>
      </c>
      <c r="H26" s="37">
        <v>1.1579999999999999</v>
      </c>
      <c r="I26" s="7">
        <v>1.1708000000000001</v>
      </c>
      <c r="J26" s="7">
        <v>1.1836</v>
      </c>
      <c r="K26" s="7">
        <v>1.1964000000000001</v>
      </c>
      <c r="L26" s="7">
        <v>1.2092000000000001</v>
      </c>
      <c r="M26" s="7">
        <v>1.2220000000000004</v>
      </c>
      <c r="N26" s="7">
        <v>1.2467999999999997</v>
      </c>
      <c r="O26" s="7">
        <v>1.2715999999999998</v>
      </c>
      <c r="P26" s="7">
        <v>1.2964000000000002</v>
      </c>
      <c r="Q26" s="7">
        <v>1.3212000000000002</v>
      </c>
      <c r="R26" s="7">
        <v>1.3459999999999996</v>
      </c>
      <c r="S26" s="7">
        <v>1.3704000000000001</v>
      </c>
      <c r="T26" s="7">
        <v>1.3947999999999998</v>
      </c>
      <c r="U26" s="7">
        <v>1.4192</v>
      </c>
      <c r="V26" s="7">
        <v>1.4436000000000002</v>
      </c>
      <c r="W26" s="14">
        <v>1.468</v>
      </c>
      <c r="X26" s="7">
        <v>1.4832000000000003</v>
      </c>
      <c r="Y26" s="7">
        <v>1.4983999999999997</v>
      </c>
      <c r="Z26" s="7">
        <v>1.5135999999999998</v>
      </c>
      <c r="AA26" s="7">
        <v>1.5288000000000002</v>
      </c>
      <c r="AB26" s="14">
        <v>1.5439999999999998</v>
      </c>
      <c r="AC26" s="7">
        <v>1.5756000000000001</v>
      </c>
      <c r="AD26" s="7">
        <v>1.6072000000000002</v>
      </c>
      <c r="AE26" s="7">
        <v>1.6388000000000003</v>
      </c>
      <c r="AF26" s="7">
        <v>1.6703999999999994</v>
      </c>
      <c r="AG26" s="38">
        <v>1.702</v>
      </c>
      <c r="AH26" s="57">
        <v>1.7336000000000016</v>
      </c>
      <c r="AI26" s="50">
        <v>1.7652000000000017</v>
      </c>
      <c r="AJ26" s="50">
        <v>1.7968000000000015</v>
      </c>
      <c r="AK26" s="50">
        <v>1.828400000000002</v>
      </c>
      <c r="AL26" s="50">
        <v>1.8600000000000023</v>
      </c>
      <c r="AM26" s="12"/>
      <c r="AN26" s="12"/>
      <c r="AO26" s="12"/>
      <c r="AP26" s="12"/>
      <c r="AQ26" s="12"/>
      <c r="AR26" s="12"/>
      <c r="AS26" s="12"/>
      <c r="AT26" s="8"/>
      <c r="AU26" s="8"/>
      <c r="AV26" s="8"/>
      <c r="AW26" s="8"/>
      <c r="AX26" s="8"/>
    </row>
    <row r="27" spans="1:50" ht="17.100000000000001" customHeight="1">
      <c r="A27" s="90"/>
      <c r="B27" s="3">
        <v>2</v>
      </c>
      <c r="C27" s="50">
        <v>1.1599999999999999</v>
      </c>
      <c r="D27" s="50">
        <v>1.1719999999999997</v>
      </c>
      <c r="E27" s="50">
        <v>1.1839999999999999</v>
      </c>
      <c r="F27" s="50">
        <v>1.1959999999999997</v>
      </c>
      <c r="G27" s="51">
        <v>1.2079999999999997</v>
      </c>
      <c r="H27" s="39">
        <v>1.22</v>
      </c>
      <c r="I27" s="7">
        <v>1.2320000000000002</v>
      </c>
      <c r="J27" s="7">
        <v>1.2440000000000002</v>
      </c>
      <c r="K27" s="7">
        <v>1.2560000000000002</v>
      </c>
      <c r="L27" s="7">
        <v>1.2680000000000002</v>
      </c>
      <c r="M27" s="6">
        <v>1.2800000000000002</v>
      </c>
      <c r="N27" s="7">
        <v>1.3039999999999998</v>
      </c>
      <c r="O27" s="7">
        <v>1.3279999999999998</v>
      </c>
      <c r="P27" s="7">
        <v>1.3520000000000003</v>
      </c>
      <c r="Q27" s="7">
        <v>1.3759999999999999</v>
      </c>
      <c r="R27" s="6">
        <v>1.3999999999999997</v>
      </c>
      <c r="S27" s="7">
        <v>1.4240000000000002</v>
      </c>
      <c r="T27" s="7">
        <v>1.448</v>
      </c>
      <c r="U27" s="7">
        <v>1.472</v>
      </c>
      <c r="V27" s="7">
        <v>1.4960000000000002</v>
      </c>
      <c r="W27" s="6">
        <v>1.52</v>
      </c>
      <c r="X27" s="7">
        <v>1.5300000000000002</v>
      </c>
      <c r="Y27" s="7">
        <v>1.54</v>
      </c>
      <c r="Z27" s="7">
        <v>1.5499999999999998</v>
      </c>
      <c r="AA27" s="7">
        <v>1.56</v>
      </c>
      <c r="AB27" s="6">
        <v>1.57</v>
      </c>
      <c r="AC27" s="7">
        <v>1.6000000000000003</v>
      </c>
      <c r="AD27" s="7">
        <v>1.6300000000000006</v>
      </c>
      <c r="AE27" s="7">
        <v>1.6600000000000006</v>
      </c>
      <c r="AF27" s="7">
        <v>1.6900000000000008</v>
      </c>
      <c r="AG27" s="40">
        <v>1.7200000000000011</v>
      </c>
      <c r="AH27" s="57">
        <v>1.7500000000000016</v>
      </c>
      <c r="AI27" s="50">
        <v>1.7800000000000018</v>
      </c>
      <c r="AJ27" s="50">
        <v>1.8100000000000014</v>
      </c>
      <c r="AK27" s="50">
        <v>1.8400000000000021</v>
      </c>
      <c r="AL27" s="50">
        <v>1.8700000000000021</v>
      </c>
      <c r="AM27" s="12"/>
      <c r="AN27" s="12"/>
      <c r="AO27" s="12"/>
      <c r="AP27" s="12"/>
      <c r="AQ27" s="12"/>
      <c r="AR27" s="12"/>
      <c r="AS27" s="12"/>
      <c r="AT27" s="8"/>
      <c r="AU27" s="8"/>
      <c r="AV27" s="8"/>
      <c r="AW27" s="8"/>
      <c r="AX27" s="8"/>
    </row>
    <row r="28" spans="1:50" ht="17.100000000000001" customHeight="1" outlineLevel="1">
      <c r="A28" s="90"/>
      <c r="B28" s="4">
        <v>1</v>
      </c>
      <c r="C28" s="50">
        <v>1.1833333333333331</v>
      </c>
      <c r="D28" s="50">
        <v>1.1955555555555553</v>
      </c>
      <c r="E28" s="50">
        <v>1.2077777777777776</v>
      </c>
      <c r="F28" s="50">
        <v>1.2199999999999998</v>
      </c>
      <c r="G28" s="51">
        <v>1.2322222222222219</v>
      </c>
      <c r="H28" s="37">
        <v>1.2444444444444445</v>
      </c>
      <c r="I28" s="7">
        <v>1.2566666666666666</v>
      </c>
      <c r="J28" s="7">
        <v>1.268888888888889</v>
      </c>
      <c r="K28" s="7">
        <v>1.2811111111111111</v>
      </c>
      <c r="L28" s="7">
        <v>1.2933333333333334</v>
      </c>
      <c r="M28" s="7">
        <v>1.3055555555555558</v>
      </c>
      <c r="N28" s="7">
        <v>1.3297777777777777</v>
      </c>
      <c r="O28" s="7">
        <v>1.3539999999999999</v>
      </c>
      <c r="P28" s="7">
        <v>1.3782222222222225</v>
      </c>
      <c r="Q28" s="7">
        <v>1.4024444444444444</v>
      </c>
      <c r="R28" s="7">
        <v>1.4266666666666663</v>
      </c>
      <c r="S28" s="7">
        <v>1.4511111111111112</v>
      </c>
      <c r="T28" s="7">
        <v>1.4755555555555555</v>
      </c>
      <c r="U28" s="7">
        <v>1.5</v>
      </c>
      <c r="V28" s="7">
        <v>1.5244444444444447</v>
      </c>
      <c r="W28" s="14">
        <v>1.548888888888889</v>
      </c>
      <c r="X28" s="7">
        <v>1.5613333333333335</v>
      </c>
      <c r="Y28" s="7">
        <v>1.5737777777777779</v>
      </c>
      <c r="Z28" s="7">
        <v>1.586222222222222</v>
      </c>
      <c r="AA28" s="7">
        <v>1.5986666666666667</v>
      </c>
      <c r="AB28" s="14">
        <v>1.6111111111111112</v>
      </c>
      <c r="AC28" s="7">
        <v>1.641777777777778</v>
      </c>
      <c r="AD28" s="7">
        <v>1.6724444444444448</v>
      </c>
      <c r="AE28" s="7">
        <v>1.7031111111111115</v>
      </c>
      <c r="AF28" s="7">
        <v>1.7337777777777774</v>
      </c>
      <c r="AG28" s="38">
        <v>1.7644444444444445</v>
      </c>
      <c r="AH28" s="57">
        <v>1.7951111111111122</v>
      </c>
      <c r="AI28" s="50">
        <v>1.8257777777777791</v>
      </c>
      <c r="AJ28" s="50">
        <v>1.8564444444444452</v>
      </c>
      <c r="AK28" s="50">
        <v>1.8871111111111125</v>
      </c>
      <c r="AL28" s="50">
        <v>1.9177777777777791</v>
      </c>
      <c r="AM28" s="12"/>
      <c r="AN28" s="12"/>
      <c r="AO28" s="12"/>
      <c r="AP28" s="12"/>
      <c r="AQ28" s="12"/>
      <c r="AR28" s="12"/>
      <c r="AS28" s="12"/>
      <c r="AT28" s="8"/>
      <c r="AU28" s="8"/>
      <c r="AV28" s="8"/>
      <c r="AW28" s="8"/>
      <c r="AX28" s="8"/>
    </row>
    <row r="29" spans="1:50" ht="17.100000000000001" customHeight="1" outlineLevel="1">
      <c r="A29" s="90"/>
      <c r="B29" s="4">
        <v>0</v>
      </c>
      <c r="C29" s="50">
        <v>1.2066666666666666</v>
      </c>
      <c r="D29" s="50">
        <v>1.2191111111111108</v>
      </c>
      <c r="E29" s="50">
        <v>1.2315555555555553</v>
      </c>
      <c r="F29" s="50">
        <v>1.2439999999999998</v>
      </c>
      <c r="G29" s="51">
        <v>1.256444444444444</v>
      </c>
      <c r="H29" s="37">
        <v>1.2688888888888887</v>
      </c>
      <c r="I29" s="7">
        <v>1.2813333333333334</v>
      </c>
      <c r="J29" s="7">
        <v>1.2937777777777777</v>
      </c>
      <c r="K29" s="7">
        <v>1.3062222222222222</v>
      </c>
      <c r="L29" s="7">
        <v>1.3186666666666669</v>
      </c>
      <c r="M29" s="7">
        <v>1.3311111111111114</v>
      </c>
      <c r="N29" s="7">
        <v>1.3555555555555554</v>
      </c>
      <c r="O29" s="7">
        <v>1.38</v>
      </c>
      <c r="P29" s="7">
        <v>1.4044444444444446</v>
      </c>
      <c r="Q29" s="7">
        <v>1.4288888888888889</v>
      </c>
      <c r="R29" s="7">
        <v>1.4533333333333331</v>
      </c>
      <c r="S29" s="7">
        <v>1.4782222222222223</v>
      </c>
      <c r="T29" s="7">
        <v>1.5031111111111111</v>
      </c>
      <c r="U29" s="7">
        <v>1.528</v>
      </c>
      <c r="V29" s="7">
        <v>1.552888888888889</v>
      </c>
      <c r="W29" s="14">
        <v>1.5777777777777777</v>
      </c>
      <c r="X29" s="7">
        <v>1.5926666666666669</v>
      </c>
      <c r="Y29" s="7">
        <v>1.6075555555555556</v>
      </c>
      <c r="Z29" s="7">
        <v>1.6224444444444441</v>
      </c>
      <c r="AA29" s="7">
        <v>1.6373333333333335</v>
      </c>
      <c r="AB29" s="14">
        <v>1.6522222222222223</v>
      </c>
      <c r="AC29" s="7">
        <v>1.6835555555555557</v>
      </c>
      <c r="AD29" s="7">
        <v>1.7148888888888891</v>
      </c>
      <c r="AE29" s="7">
        <v>1.7462222222222226</v>
      </c>
      <c r="AF29" s="7">
        <v>1.7775555555555553</v>
      </c>
      <c r="AG29" s="38">
        <v>1.808888888888889</v>
      </c>
      <c r="AH29" s="57">
        <v>1.8402222222222229</v>
      </c>
      <c r="AI29" s="50">
        <v>1.8715555555555563</v>
      </c>
      <c r="AJ29" s="50">
        <v>1.9028888888888891</v>
      </c>
      <c r="AK29" s="50">
        <v>1.9342222222222232</v>
      </c>
      <c r="AL29" s="50">
        <v>1.9655555555555564</v>
      </c>
      <c r="AM29" s="12"/>
      <c r="AN29" s="12"/>
      <c r="AO29" s="12"/>
      <c r="AP29" s="12"/>
      <c r="AQ29" s="12"/>
      <c r="AR29" s="12"/>
      <c r="AS29" s="12"/>
      <c r="AT29" s="8"/>
      <c r="AU29" s="8"/>
      <c r="AV29" s="8"/>
      <c r="AW29" s="8"/>
      <c r="AX29" s="8"/>
    </row>
    <row r="30" spans="1:50" ht="17.100000000000001" customHeight="1" outlineLevel="1">
      <c r="A30" s="90"/>
      <c r="B30" s="4">
        <v>-1</v>
      </c>
      <c r="C30" s="50">
        <v>1.2299999999999998</v>
      </c>
      <c r="D30" s="50">
        <v>1.2426666666666666</v>
      </c>
      <c r="E30" s="50">
        <v>1.255333333333333</v>
      </c>
      <c r="F30" s="50">
        <v>1.2679999999999998</v>
      </c>
      <c r="G30" s="51">
        <v>1.2806666666666664</v>
      </c>
      <c r="H30" s="37">
        <v>1.2933333333333332</v>
      </c>
      <c r="I30" s="7">
        <v>1.306</v>
      </c>
      <c r="J30" s="7">
        <v>1.3186666666666667</v>
      </c>
      <c r="K30" s="7">
        <v>1.3313333333333333</v>
      </c>
      <c r="L30" s="7">
        <v>1.3440000000000001</v>
      </c>
      <c r="M30" s="7">
        <v>1.3566666666666667</v>
      </c>
      <c r="N30" s="7">
        <v>1.3813333333333333</v>
      </c>
      <c r="O30" s="7">
        <v>1.4059999999999999</v>
      </c>
      <c r="P30" s="7">
        <v>1.430666666666667</v>
      </c>
      <c r="Q30" s="7">
        <v>1.4553333333333334</v>
      </c>
      <c r="R30" s="7">
        <v>1.4799999999999998</v>
      </c>
      <c r="S30" s="7">
        <v>1.5053333333333334</v>
      </c>
      <c r="T30" s="7">
        <v>1.5306666666666668</v>
      </c>
      <c r="U30" s="7">
        <v>1.556</v>
      </c>
      <c r="V30" s="7">
        <v>1.5813333333333335</v>
      </c>
      <c r="W30" s="14">
        <v>1.6066666666666667</v>
      </c>
      <c r="X30" s="7">
        <v>1.6240000000000001</v>
      </c>
      <c r="Y30" s="7">
        <v>1.6413333333333335</v>
      </c>
      <c r="Z30" s="7">
        <v>1.6586666666666665</v>
      </c>
      <c r="AA30" s="7">
        <v>1.6760000000000002</v>
      </c>
      <c r="AB30" s="14">
        <v>1.6933333333333334</v>
      </c>
      <c r="AC30" s="7">
        <v>1.7253333333333334</v>
      </c>
      <c r="AD30" s="7">
        <v>1.7573333333333336</v>
      </c>
      <c r="AE30" s="7">
        <v>1.7893333333333337</v>
      </c>
      <c r="AF30" s="7">
        <v>1.821333333333333</v>
      </c>
      <c r="AG30" s="38">
        <v>1.8533333333333335</v>
      </c>
      <c r="AH30" s="57">
        <v>1.8853333333333335</v>
      </c>
      <c r="AI30" s="50">
        <v>1.9173333333333338</v>
      </c>
      <c r="AJ30" s="50">
        <v>1.9493333333333331</v>
      </c>
      <c r="AK30" s="50">
        <v>1.9813333333333336</v>
      </c>
      <c r="AL30" s="52">
        <v>2.0133333333333336</v>
      </c>
      <c r="AM30" s="12"/>
      <c r="AN30" s="12"/>
      <c r="AO30" s="12"/>
      <c r="AP30" s="12"/>
      <c r="AQ30" s="12"/>
      <c r="AR30" s="12"/>
      <c r="AS30" s="12"/>
      <c r="AT30" s="8"/>
      <c r="AU30" s="8"/>
      <c r="AV30" s="8"/>
      <c r="AW30" s="8"/>
      <c r="AX30" s="8"/>
    </row>
    <row r="31" spans="1:50" ht="17.100000000000001" customHeight="1" outlineLevel="1">
      <c r="A31" s="90"/>
      <c r="B31" s="4">
        <v>-2</v>
      </c>
      <c r="C31" s="50">
        <v>1.2533333333333332</v>
      </c>
      <c r="D31" s="50">
        <v>1.2662222222222221</v>
      </c>
      <c r="E31" s="50">
        <v>1.2791111111111106</v>
      </c>
      <c r="F31" s="50">
        <v>1.2919999999999998</v>
      </c>
      <c r="G31" s="51">
        <v>1.3048888888888885</v>
      </c>
      <c r="H31" s="37">
        <v>1.3177777777777775</v>
      </c>
      <c r="I31" s="7">
        <v>1.3306666666666669</v>
      </c>
      <c r="J31" s="7">
        <v>1.3435555555555556</v>
      </c>
      <c r="K31" s="7">
        <v>1.3564444444444443</v>
      </c>
      <c r="L31" s="7">
        <v>1.3693333333333335</v>
      </c>
      <c r="M31" s="7">
        <v>1.3822222222222222</v>
      </c>
      <c r="N31" s="7">
        <v>1.407111111111111</v>
      </c>
      <c r="O31" s="7">
        <v>1.4319999999999999</v>
      </c>
      <c r="P31" s="7">
        <v>1.4568888888888891</v>
      </c>
      <c r="Q31" s="7">
        <v>1.4817777777777779</v>
      </c>
      <c r="R31" s="7">
        <v>1.5066666666666664</v>
      </c>
      <c r="S31" s="7">
        <v>1.5324444444444445</v>
      </c>
      <c r="T31" s="7">
        <v>1.5582222222222224</v>
      </c>
      <c r="U31" s="7">
        <v>1.5840000000000001</v>
      </c>
      <c r="V31" s="7">
        <v>1.6097777777777778</v>
      </c>
      <c r="W31" s="14">
        <v>1.6355555555555557</v>
      </c>
      <c r="X31" s="7">
        <v>1.6553333333333335</v>
      </c>
      <c r="Y31" s="7">
        <v>1.6751111111111112</v>
      </c>
      <c r="Z31" s="7">
        <v>1.6948888888888887</v>
      </c>
      <c r="AA31" s="7">
        <v>1.7146666666666668</v>
      </c>
      <c r="AB31" s="14">
        <v>1.7344444444444445</v>
      </c>
      <c r="AC31" s="7">
        <v>1.7671111111111111</v>
      </c>
      <c r="AD31" s="7">
        <v>1.7997777777777779</v>
      </c>
      <c r="AE31" s="7">
        <v>1.8324444444444448</v>
      </c>
      <c r="AF31" s="7">
        <v>1.8651111111111109</v>
      </c>
      <c r="AG31" s="38">
        <v>1.897777777777778</v>
      </c>
      <c r="AH31" s="57">
        <v>1.9304444444444444</v>
      </c>
      <c r="AI31" s="50">
        <v>1.963111111111111</v>
      </c>
      <c r="AJ31" s="50">
        <v>1.995777777777777</v>
      </c>
      <c r="AK31" s="52">
        <v>2.0284444444444443</v>
      </c>
      <c r="AL31" s="52">
        <v>2.0611111111111104</v>
      </c>
      <c r="AM31" s="12"/>
      <c r="AN31" s="12"/>
      <c r="AO31" s="12"/>
      <c r="AP31" s="12"/>
      <c r="AQ31" s="12"/>
      <c r="AR31" s="12"/>
      <c r="AS31" s="12"/>
      <c r="AT31" s="8"/>
      <c r="AU31" s="8"/>
      <c r="AV31" s="8"/>
      <c r="AW31" s="8"/>
      <c r="AX31" s="8"/>
    </row>
    <row r="32" spans="1:50" ht="17.100000000000001" customHeight="1" outlineLevel="1">
      <c r="A32" s="90"/>
      <c r="B32" s="4">
        <v>-3</v>
      </c>
      <c r="C32" s="50">
        <v>1.2766666666666664</v>
      </c>
      <c r="D32" s="50">
        <v>1.2897777777777777</v>
      </c>
      <c r="E32" s="50">
        <v>1.3028888888888885</v>
      </c>
      <c r="F32" s="50">
        <v>1.3159999999999998</v>
      </c>
      <c r="G32" s="51">
        <v>1.3291111111111107</v>
      </c>
      <c r="H32" s="37">
        <v>1.342222222222222</v>
      </c>
      <c r="I32" s="7">
        <v>1.3553333333333335</v>
      </c>
      <c r="J32" s="7">
        <v>1.3684444444444446</v>
      </c>
      <c r="K32" s="7">
        <v>1.3815555555555554</v>
      </c>
      <c r="L32" s="7">
        <v>1.3946666666666667</v>
      </c>
      <c r="M32" s="7">
        <v>1.4077777777777778</v>
      </c>
      <c r="N32" s="7">
        <v>1.4328888888888889</v>
      </c>
      <c r="O32" s="7">
        <v>1.4579999999999997</v>
      </c>
      <c r="P32" s="7">
        <v>1.4831111111111113</v>
      </c>
      <c r="Q32" s="7">
        <v>1.5082222222222224</v>
      </c>
      <c r="R32" s="7">
        <v>1.5333333333333332</v>
      </c>
      <c r="S32" s="7">
        <v>1.5595555555555556</v>
      </c>
      <c r="T32" s="7">
        <v>1.585777777777778</v>
      </c>
      <c r="U32" s="7">
        <v>1.6120000000000001</v>
      </c>
      <c r="V32" s="7">
        <v>1.6382222222222222</v>
      </c>
      <c r="W32" s="14">
        <v>1.6644444444444446</v>
      </c>
      <c r="X32" s="7">
        <v>1.6866666666666668</v>
      </c>
      <c r="Y32" s="7">
        <v>1.7088888888888891</v>
      </c>
      <c r="Z32" s="7">
        <v>1.7311111111111108</v>
      </c>
      <c r="AA32" s="7">
        <v>1.7533333333333336</v>
      </c>
      <c r="AB32" s="14">
        <v>1.7755555555555556</v>
      </c>
      <c r="AC32" s="7">
        <v>1.8088888888888888</v>
      </c>
      <c r="AD32" s="7">
        <v>1.8422222222222224</v>
      </c>
      <c r="AE32" s="7">
        <v>1.8755555555555559</v>
      </c>
      <c r="AF32" s="7">
        <v>1.9088888888888886</v>
      </c>
      <c r="AG32" s="38">
        <v>1.9422222222222225</v>
      </c>
      <c r="AH32" s="57">
        <v>1.9755555555555551</v>
      </c>
      <c r="AI32" s="52">
        <v>2.0088888888888885</v>
      </c>
      <c r="AJ32" s="52">
        <v>2.0422222222222208</v>
      </c>
      <c r="AK32" s="52">
        <v>2.0755555555555545</v>
      </c>
      <c r="AL32" s="52">
        <v>2.1088888888888877</v>
      </c>
      <c r="AM32" s="12"/>
      <c r="AN32" s="12"/>
      <c r="AO32" s="12"/>
      <c r="AP32" s="12"/>
      <c r="AQ32" s="12"/>
      <c r="AR32" s="12"/>
      <c r="AS32" s="12"/>
      <c r="AT32" s="8"/>
      <c r="AU32" s="8"/>
      <c r="AV32" s="8"/>
      <c r="AW32" s="8"/>
      <c r="AX32" s="8"/>
    </row>
    <row r="33" spans="1:50" ht="17.100000000000001" customHeight="1" outlineLevel="1">
      <c r="A33" s="90"/>
      <c r="B33" s="4">
        <v>-4</v>
      </c>
      <c r="C33" s="50">
        <v>1.2999999999999998</v>
      </c>
      <c r="D33" s="50">
        <v>1.3133333333333332</v>
      </c>
      <c r="E33" s="50">
        <v>1.3266666666666662</v>
      </c>
      <c r="F33" s="50">
        <v>1.3399999999999999</v>
      </c>
      <c r="G33" s="51">
        <v>1.3533333333333331</v>
      </c>
      <c r="H33" s="37">
        <v>1.3666666666666663</v>
      </c>
      <c r="I33" s="7">
        <v>1.3800000000000001</v>
      </c>
      <c r="J33" s="7">
        <v>1.3933333333333333</v>
      </c>
      <c r="K33" s="7">
        <v>1.4066666666666667</v>
      </c>
      <c r="L33" s="7">
        <v>1.42</v>
      </c>
      <c r="M33" s="7">
        <v>1.4333333333333333</v>
      </c>
      <c r="N33" s="7">
        <v>1.4586666666666666</v>
      </c>
      <c r="O33" s="7">
        <v>1.4839999999999998</v>
      </c>
      <c r="P33" s="7">
        <v>1.5093333333333334</v>
      </c>
      <c r="Q33" s="7">
        <v>1.5346666666666668</v>
      </c>
      <c r="R33" s="7">
        <v>1.5599999999999998</v>
      </c>
      <c r="S33" s="7">
        <v>1.5866666666666667</v>
      </c>
      <c r="T33" s="7">
        <v>1.6133333333333335</v>
      </c>
      <c r="U33" s="7">
        <v>1.64</v>
      </c>
      <c r="V33" s="7">
        <v>1.6666666666666665</v>
      </c>
      <c r="W33" s="14">
        <v>1.6933333333333334</v>
      </c>
      <c r="X33" s="7">
        <v>1.718</v>
      </c>
      <c r="Y33" s="7">
        <v>1.7426666666666668</v>
      </c>
      <c r="Z33" s="7">
        <v>1.767333333333333</v>
      </c>
      <c r="AA33" s="7">
        <v>1.7920000000000003</v>
      </c>
      <c r="AB33" s="14">
        <v>1.8166666666666667</v>
      </c>
      <c r="AC33" s="7">
        <v>1.8506666666666665</v>
      </c>
      <c r="AD33" s="7">
        <v>1.8846666666666667</v>
      </c>
      <c r="AE33" s="7">
        <v>1.918666666666667</v>
      </c>
      <c r="AF33" s="7">
        <v>1.9526666666666666</v>
      </c>
      <c r="AG33" s="38">
        <v>1.986666666666667</v>
      </c>
      <c r="AH33" s="58">
        <v>2.0206666666666657</v>
      </c>
      <c r="AI33" s="52">
        <v>2.0546666666666655</v>
      </c>
      <c r="AJ33" s="52">
        <v>2.0886666666666649</v>
      </c>
      <c r="AK33" s="52">
        <v>2.1226666666666651</v>
      </c>
      <c r="AL33" s="52">
        <v>2.1566666666666645</v>
      </c>
      <c r="AM33" s="12"/>
      <c r="AN33" s="12"/>
      <c r="AO33" s="12"/>
      <c r="AP33" s="12"/>
      <c r="AQ33" s="12"/>
      <c r="AR33" s="12"/>
      <c r="AS33" s="12"/>
      <c r="AT33" s="8"/>
      <c r="AU33" s="8"/>
      <c r="AV33" s="8"/>
      <c r="AW33" s="8"/>
      <c r="AX33" s="8"/>
    </row>
    <row r="34" spans="1:50" ht="17.100000000000001" customHeight="1" outlineLevel="1">
      <c r="A34" s="90"/>
      <c r="B34" s="4">
        <v>-5</v>
      </c>
      <c r="C34" s="50">
        <v>1.323333333333333</v>
      </c>
      <c r="D34" s="50">
        <v>1.3368888888888888</v>
      </c>
      <c r="E34" s="50">
        <v>1.3504444444444439</v>
      </c>
      <c r="F34" s="50">
        <v>1.3639999999999997</v>
      </c>
      <c r="G34" s="51">
        <v>1.3775555555555552</v>
      </c>
      <c r="H34" s="37">
        <v>1.3911111111111107</v>
      </c>
      <c r="I34" s="7">
        <v>1.404666666666667</v>
      </c>
      <c r="J34" s="7">
        <v>1.4182222222222223</v>
      </c>
      <c r="K34" s="7">
        <v>1.4317777777777776</v>
      </c>
      <c r="L34" s="7">
        <v>1.4453333333333334</v>
      </c>
      <c r="M34" s="7">
        <v>1.4588888888888887</v>
      </c>
      <c r="N34" s="7">
        <v>1.4844444444444445</v>
      </c>
      <c r="O34" s="7">
        <v>1.5099999999999998</v>
      </c>
      <c r="P34" s="7">
        <v>1.5355555555555558</v>
      </c>
      <c r="Q34" s="7">
        <v>1.5611111111111113</v>
      </c>
      <c r="R34" s="7">
        <v>1.5866666666666667</v>
      </c>
      <c r="S34" s="7">
        <v>1.613777777777778</v>
      </c>
      <c r="T34" s="7">
        <v>1.6408888888888891</v>
      </c>
      <c r="U34" s="7">
        <v>1.6679999999999999</v>
      </c>
      <c r="V34" s="7">
        <v>1.695111111111111</v>
      </c>
      <c r="W34" s="14">
        <v>1.7222222222222223</v>
      </c>
      <c r="X34" s="7">
        <v>1.7493333333333334</v>
      </c>
      <c r="Y34" s="7">
        <v>1.7764444444444447</v>
      </c>
      <c r="Z34" s="7">
        <v>1.8035555555555551</v>
      </c>
      <c r="AA34" s="7">
        <v>1.8306666666666671</v>
      </c>
      <c r="AB34" s="14">
        <v>1.8577777777777778</v>
      </c>
      <c r="AC34" s="7">
        <v>1.8924444444444442</v>
      </c>
      <c r="AD34" s="7">
        <v>1.9271111111111112</v>
      </c>
      <c r="AE34" s="7">
        <v>1.9617777777777781</v>
      </c>
      <c r="AF34" s="7">
        <v>1.9964444444444442</v>
      </c>
      <c r="AG34" s="41">
        <v>2.0311111111111115</v>
      </c>
      <c r="AH34" s="58">
        <v>2.0657777777777766</v>
      </c>
      <c r="AI34" s="52">
        <v>2.100444444444443</v>
      </c>
      <c r="AJ34" s="52">
        <v>2.1351111111111085</v>
      </c>
      <c r="AK34" s="52">
        <v>2.1697777777777754</v>
      </c>
      <c r="AL34" s="52">
        <v>2.2044444444444418</v>
      </c>
      <c r="AM34" s="12"/>
      <c r="AN34" s="12"/>
      <c r="AO34" s="12"/>
      <c r="AP34" s="12"/>
      <c r="AQ34" s="12"/>
      <c r="AR34" s="12"/>
      <c r="AS34" s="12"/>
      <c r="AT34" s="8"/>
      <c r="AU34" s="8"/>
      <c r="AV34" s="8"/>
      <c r="AW34" s="8"/>
      <c r="AX34" s="8"/>
    </row>
    <row r="35" spans="1:50" ht="17.100000000000001" customHeight="1" outlineLevel="1">
      <c r="A35" s="90"/>
      <c r="B35" s="4">
        <v>-6</v>
      </c>
      <c r="C35" s="50">
        <v>1.3466666666666662</v>
      </c>
      <c r="D35" s="50">
        <v>1.3604444444444446</v>
      </c>
      <c r="E35" s="50">
        <v>1.3742222222222216</v>
      </c>
      <c r="F35" s="50">
        <v>1.3879999999999997</v>
      </c>
      <c r="G35" s="51">
        <v>1.4017777777777773</v>
      </c>
      <c r="H35" s="37">
        <v>1.4155555555555552</v>
      </c>
      <c r="I35" s="7">
        <v>1.4293333333333336</v>
      </c>
      <c r="J35" s="7">
        <v>1.4431111111111112</v>
      </c>
      <c r="K35" s="7">
        <v>1.4568888888888889</v>
      </c>
      <c r="L35" s="7">
        <v>1.4706666666666666</v>
      </c>
      <c r="M35" s="7">
        <v>1.4844444444444442</v>
      </c>
      <c r="N35" s="7">
        <v>1.5102222222222221</v>
      </c>
      <c r="O35" s="7">
        <v>1.5359999999999998</v>
      </c>
      <c r="P35" s="7">
        <v>1.5617777777777779</v>
      </c>
      <c r="Q35" s="7">
        <v>1.5875555555555558</v>
      </c>
      <c r="R35" s="7">
        <v>1.6133333333333333</v>
      </c>
      <c r="S35" s="7">
        <v>1.6408888888888891</v>
      </c>
      <c r="T35" s="7">
        <v>1.6684444444444448</v>
      </c>
      <c r="U35" s="7">
        <v>1.696</v>
      </c>
      <c r="V35" s="7">
        <v>1.7235555555555555</v>
      </c>
      <c r="W35" s="14">
        <v>1.7511111111111113</v>
      </c>
      <c r="X35" s="7">
        <v>1.7806666666666666</v>
      </c>
      <c r="Y35" s="7">
        <v>1.8102222222222224</v>
      </c>
      <c r="Z35" s="7">
        <v>1.8397777777777775</v>
      </c>
      <c r="AA35" s="7">
        <v>1.8693333333333337</v>
      </c>
      <c r="AB35" s="14">
        <v>1.8988888888888888</v>
      </c>
      <c r="AC35" s="7">
        <v>1.9342222222222218</v>
      </c>
      <c r="AD35" s="7">
        <v>1.9695555555555555</v>
      </c>
      <c r="AE35" s="32">
        <v>2.0048888888888889</v>
      </c>
      <c r="AF35" s="32">
        <v>2.0402222222222219</v>
      </c>
      <c r="AG35" s="41">
        <v>2.0755555555555558</v>
      </c>
      <c r="AH35" s="58">
        <v>2.110888888888887</v>
      </c>
      <c r="AI35" s="52">
        <v>2.14622222222222</v>
      </c>
      <c r="AJ35" s="52">
        <v>2.1815555555555526</v>
      </c>
      <c r="AK35" s="52">
        <v>2.216888888888886</v>
      </c>
      <c r="AL35" s="52">
        <v>2.252222222222219</v>
      </c>
      <c r="AM35" s="12"/>
      <c r="AN35" s="12"/>
      <c r="AO35" s="12"/>
      <c r="AP35" s="12"/>
      <c r="AQ35" s="12"/>
      <c r="AR35" s="12"/>
      <c r="AS35" s="12"/>
      <c r="AT35" s="8"/>
      <c r="AU35" s="8"/>
      <c r="AV35" s="8"/>
      <c r="AW35" s="8"/>
      <c r="AX35" s="8"/>
    </row>
    <row r="36" spans="1:50" ht="17.100000000000001" customHeight="1">
      <c r="A36" s="90"/>
      <c r="B36" s="3">
        <v>-7</v>
      </c>
      <c r="C36" s="50">
        <v>1.3699999999999997</v>
      </c>
      <c r="D36" s="50">
        <v>1.3840000000000001</v>
      </c>
      <c r="E36" s="50">
        <v>1.3979999999999992</v>
      </c>
      <c r="F36" s="50">
        <v>1.4119999999999997</v>
      </c>
      <c r="G36" s="51">
        <v>1.4259999999999995</v>
      </c>
      <c r="H36" s="39">
        <v>1.4399999999999997</v>
      </c>
      <c r="I36" s="7">
        <v>1.4539999999999997</v>
      </c>
      <c r="J36" s="7">
        <v>1.4679999999999997</v>
      </c>
      <c r="K36" s="7">
        <v>1.4819999999999998</v>
      </c>
      <c r="L36" s="7">
        <v>1.4959999999999998</v>
      </c>
      <c r="M36" s="6">
        <v>1.5099999999999998</v>
      </c>
      <c r="N36" s="7">
        <v>1.536</v>
      </c>
      <c r="O36" s="7">
        <v>1.5619999999999998</v>
      </c>
      <c r="P36" s="7">
        <v>1.5880000000000001</v>
      </c>
      <c r="Q36" s="7">
        <v>1.6140000000000003</v>
      </c>
      <c r="R36" s="6">
        <v>1.64</v>
      </c>
      <c r="S36" s="7">
        <v>1.6680000000000001</v>
      </c>
      <c r="T36" s="7">
        <v>1.6960000000000004</v>
      </c>
      <c r="U36" s="7">
        <v>1.724</v>
      </c>
      <c r="V36" s="7">
        <v>1.7519999999999998</v>
      </c>
      <c r="W36" s="6">
        <v>1.7800000000000002</v>
      </c>
      <c r="X36" s="7">
        <v>1.8120000000000001</v>
      </c>
      <c r="Y36" s="7">
        <v>1.8440000000000003</v>
      </c>
      <c r="Z36" s="7">
        <v>1.8759999999999997</v>
      </c>
      <c r="AA36" s="7">
        <v>1.9080000000000004</v>
      </c>
      <c r="AB36" s="6">
        <v>1.94</v>
      </c>
      <c r="AC36" s="7">
        <v>1.9759999999999995</v>
      </c>
      <c r="AD36" s="32">
        <v>2.0119999999999991</v>
      </c>
      <c r="AE36" s="32">
        <v>2.0479999999999987</v>
      </c>
      <c r="AF36" s="32">
        <v>2.0839999999999983</v>
      </c>
      <c r="AG36" s="42">
        <v>2.1199999999999979</v>
      </c>
      <c r="AH36" s="58">
        <v>2.1559999999999979</v>
      </c>
      <c r="AI36" s="52">
        <v>2.1919999999999975</v>
      </c>
      <c r="AJ36" s="52">
        <v>2.2279999999999966</v>
      </c>
      <c r="AK36" s="52">
        <v>2.2639999999999967</v>
      </c>
      <c r="AL36" s="52">
        <v>2.2999999999999958</v>
      </c>
      <c r="AM36" s="12"/>
      <c r="AN36" s="12"/>
      <c r="AO36" s="12"/>
      <c r="AP36" s="12"/>
      <c r="AQ36" s="12"/>
      <c r="AR36" s="12"/>
      <c r="AS36" s="12"/>
      <c r="AT36" s="8"/>
      <c r="AU36" s="8"/>
      <c r="AV36" s="8"/>
      <c r="AW36" s="8"/>
      <c r="AX36" s="8"/>
    </row>
    <row r="37" spans="1:50" ht="17.100000000000001" customHeight="1" outlineLevel="1">
      <c r="A37" s="90"/>
      <c r="B37" s="4">
        <v>-8</v>
      </c>
      <c r="C37" s="50">
        <v>1.41</v>
      </c>
      <c r="D37" s="50">
        <v>1.4255000000000002</v>
      </c>
      <c r="E37" s="50">
        <v>1.4409999999999994</v>
      </c>
      <c r="F37" s="50">
        <v>1.4564999999999999</v>
      </c>
      <c r="G37" s="51">
        <v>1.4719999999999995</v>
      </c>
      <c r="H37" s="43">
        <v>1.4874999999999996</v>
      </c>
      <c r="I37" s="14">
        <v>1.5030000000000001</v>
      </c>
      <c r="J37" s="14">
        <v>1.5185000000000002</v>
      </c>
      <c r="K37" s="14">
        <v>1.534</v>
      </c>
      <c r="L37" s="14">
        <v>1.5495000000000001</v>
      </c>
      <c r="M37" s="14">
        <v>1.5649999999999997</v>
      </c>
      <c r="N37" s="14">
        <v>1.5940000000000001</v>
      </c>
      <c r="O37" s="14">
        <v>1.623</v>
      </c>
      <c r="P37" s="14">
        <v>1.6520000000000001</v>
      </c>
      <c r="Q37" s="14">
        <v>1.6810000000000003</v>
      </c>
      <c r="R37" s="14">
        <v>1.71</v>
      </c>
      <c r="S37" s="14">
        <v>1.7407500000000002</v>
      </c>
      <c r="T37" s="14">
        <v>1.7715000000000003</v>
      </c>
      <c r="U37" s="14">
        <v>1.8022499999999999</v>
      </c>
      <c r="V37" s="14">
        <v>1.833</v>
      </c>
      <c r="W37" s="14">
        <v>1.8637500000000002</v>
      </c>
      <c r="X37" s="14">
        <v>1.8980000000000001</v>
      </c>
      <c r="Y37" s="14">
        <v>1.9322500000000002</v>
      </c>
      <c r="Z37" s="14">
        <v>1.9664999999999997</v>
      </c>
      <c r="AA37" s="32">
        <v>2.0007500000000005</v>
      </c>
      <c r="AB37" s="32">
        <v>2.0350000000000001</v>
      </c>
      <c r="AC37" s="32">
        <v>2.0727499999999996</v>
      </c>
      <c r="AD37" s="32">
        <v>2.1105</v>
      </c>
      <c r="AE37" s="32">
        <v>2.14825</v>
      </c>
      <c r="AF37" s="32">
        <v>2.1859999999999999</v>
      </c>
      <c r="AG37" s="41">
        <v>2.2237499999999999</v>
      </c>
      <c r="AH37" s="58">
        <v>2.2614999999999981</v>
      </c>
      <c r="AI37" s="52">
        <v>2.2992499999999985</v>
      </c>
      <c r="AJ37" s="52">
        <v>2.3369999999999975</v>
      </c>
      <c r="AK37" s="52">
        <v>2.3747499999999975</v>
      </c>
      <c r="AL37" s="52">
        <v>2.412499999999997</v>
      </c>
      <c r="AM37" s="12"/>
      <c r="AN37" s="12"/>
      <c r="AO37" s="12"/>
      <c r="AP37" s="12"/>
      <c r="AQ37" s="12"/>
      <c r="AR37" s="12"/>
      <c r="AS37" s="12"/>
      <c r="AT37" s="8"/>
      <c r="AU37" s="8"/>
      <c r="AV37" s="8"/>
      <c r="AW37" s="8"/>
      <c r="AX37" s="8"/>
    </row>
    <row r="38" spans="1:50" ht="17.100000000000001" customHeight="1" outlineLevel="1">
      <c r="A38" s="90"/>
      <c r="B38" s="4">
        <v>-9</v>
      </c>
      <c r="C38" s="50">
        <v>1.4500000000000002</v>
      </c>
      <c r="D38" s="50">
        <v>1.4670000000000003</v>
      </c>
      <c r="E38" s="50">
        <v>1.4839999999999995</v>
      </c>
      <c r="F38" s="50">
        <v>1.5009999999999999</v>
      </c>
      <c r="G38" s="51">
        <v>1.5179999999999998</v>
      </c>
      <c r="H38" s="43">
        <v>1.5349999999999997</v>
      </c>
      <c r="I38" s="14">
        <v>1.5520000000000003</v>
      </c>
      <c r="J38" s="14">
        <v>1.5690000000000002</v>
      </c>
      <c r="K38" s="14">
        <v>1.5860000000000001</v>
      </c>
      <c r="L38" s="14">
        <v>1.603</v>
      </c>
      <c r="M38" s="14">
        <v>1.6199999999999997</v>
      </c>
      <c r="N38" s="14">
        <v>1.6520000000000001</v>
      </c>
      <c r="O38" s="14">
        <v>1.6839999999999999</v>
      </c>
      <c r="P38" s="14">
        <v>1.7160000000000002</v>
      </c>
      <c r="Q38" s="14">
        <v>1.7480000000000002</v>
      </c>
      <c r="R38" s="14">
        <v>1.78</v>
      </c>
      <c r="S38" s="14">
        <v>1.8135000000000001</v>
      </c>
      <c r="T38" s="14">
        <v>1.8470000000000004</v>
      </c>
      <c r="U38" s="14">
        <v>1.8805000000000001</v>
      </c>
      <c r="V38" s="14">
        <v>1.9139999999999999</v>
      </c>
      <c r="W38" s="14">
        <v>1.9475000000000002</v>
      </c>
      <c r="X38" s="14">
        <v>1.984</v>
      </c>
      <c r="Y38" s="32">
        <v>2.0205000000000002</v>
      </c>
      <c r="Z38" s="32">
        <v>2.0569999999999999</v>
      </c>
      <c r="AA38" s="32">
        <v>2.0935000000000006</v>
      </c>
      <c r="AB38" s="32">
        <v>2.1300000000000003</v>
      </c>
      <c r="AC38" s="32">
        <v>2.1694999999999998</v>
      </c>
      <c r="AD38" s="32">
        <v>2.2090000000000001</v>
      </c>
      <c r="AE38" s="32">
        <v>2.2484999999999999</v>
      </c>
      <c r="AF38" s="32">
        <v>2.2880000000000003</v>
      </c>
      <c r="AG38" s="41">
        <v>2.3275000000000019</v>
      </c>
      <c r="AH38" s="58">
        <v>2.3669999999999978</v>
      </c>
      <c r="AI38" s="52">
        <v>2.4064999999999994</v>
      </c>
      <c r="AJ38" s="52">
        <v>2.4459999999999988</v>
      </c>
      <c r="AK38" s="52">
        <v>2.4854999999999987</v>
      </c>
      <c r="AL38" s="52">
        <v>2.5249999999999977</v>
      </c>
      <c r="AM38" s="12"/>
      <c r="AN38" s="12"/>
      <c r="AO38" s="12"/>
      <c r="AP38" s="12"/>
      <c r="AQ38" s="12"/>
      <c r="AR38" s="12"/>
      <c r="AS38" s="12"/>
      <c r="AT38" s="8"/>
      <c r="AU38" s="8"/>
      <c r="AV38" s="8"/>
      <c r="AW38" s="8"/>
      <c r="AX38" s="8"/>
    </row>
    <row r="39" spans="1:50" ht="17.100000000000001" customHeight="1" outlineLevel="1">
      <c r="A39" s="90"/>
      <c r="B39" s="4">
        <v>-10</v>
      </c>
      <c r="C39" s="50">
        <v>1.4900000000000002</v>
      </c>
      <c r="D39" s="50">
        <v>1.5085000000000004</v>
      </c>
      <c r="E39" s="50">
        <v>1.5269999999999999</v>
      </c>
      <c r="F39" s="50">
        <v>1.5455000000000001</v>
      </c>
      <c r="G39" s="51">
        <v>1.5639999999999998</v>
      </c>
      <c r="H39" s="43">
        <v>1.5824999999999998</v>
      </c>
      <c r="I39" s="14">
        <v>1.6010000000000002</v>
      </c>
      <c r="J39" s="14">
        <v>1.6195000000000002</v>
      </c>
      <c r="K39" s="14">
        <v>1.6379999999999999</v>
      </c>
      <c r="L39" s="14">
        <v>1.6565000000000001</v>
      </c>
      <c r="M39" s="14">
        <v>1.6749999999999994</v>
      </c>
      <c r="N39" s="14">
        <v>1.71</v>
      </c>
      <c r="O39" s="14">
        <v>1.7450000000000001</v>
      </c>
      <c r="P39" s="14">
        <v>1.78</v>
      </c>
      <c r="Q39" s="14">
        <v>1.8150000000000004</v>
      </c>
      <c r="R39" s="14">
        <v>1.85</v>
      </c>
      <c r="S39" s="14">
        <v>1.8862500000000002</v>
      </c>
      <c r="T39" s="14">
        <v>1.9225000000000003</v>
      </c>
      <c r="U39" s="14">
        <v>1.95875</v>
      </c>
      <c r="V39" s="14">
        <v>1.9950000000000001</v>
      </c>
      <c r="W39" s="32">
        <v>2.0312500000000004</v>
      </c>
      <c r="X39" s="32">
        <v>2.0700000000000003</v>
      </c>
      <c r="Y39" s="32">
        <v>2.1087500000000001</v>
      </c>
      <c r="Z39" s="32">
        <v>2.1475</v>
      </c>
      <c r="AA39" s="32">
        <v>2.1862500000000002</v>
      </c>
      <c r="AB39" s="32">
        <v>2.2250000000000005</v>
      </c>
      <c r="AC39" s="32">
        <v>2.2662499999999999</v>
      </c>
      <c r="AD39" s="32">
        <v>2.3075000000000001</v>
      </c>
      <c r="AE39" s="32">
        <v>2.3487499999999999</v>
      </c>
      <c r="AF39" s="32">
        <v>2.39</v>
      </c>
      <c r="AG39" s="41">
        <v>2.4312500000000039</v>
      </c>
      <c r="AH39" s="58">
        <v>2.4724999999999979</v>
      </c>
      <c r="AI39" s="52">
        <v>2.5137500000000004</v>
      </c>
      <c r="AJ39" s="52">
        <v>2.5549999999999997</v>
      </c>
      <c r="AK39" s="52">
        <v>2.5962499999999995</v>
      </c>
      <c r="AL39" s="52">
        <v>2.6374999999999988</v>
      </c>
      <c r="AM39" s="12"/>
      <c r="AN39" s="12"/>
      <c r="AO39" s="12"/>
      <c r="AP39" s="12"/>
      <c r="AQ39" s="12"/>
      <c r="AR39" s="12"/>
      <c r="AS39" s="12"/>
      <c r="AT39" s="8"/>
      <c r="AU39" s="8"/>
      <c r="AV39" s="8"/>
      <c r="AW39" s="8"/>
      <c r="AX39" s="8"/>
    </row>
    <row r="40" spans="1:50" ht="17.100000000000001" customHeight="1" outlineLevel="1">
      <c r="A40" s="90"/>
      <c r="B40" s="4">
        <v>-11</v>
      </c>
      <c r="C40" s="50">
        <v>1.5300000000000005</v>
      </c>
      <c r="D40" s="50">
        <v>1.5500000000000005</v>
      </c>
      <c r="E40" s="50">
        <v>1.57</v>
      </c>
      <c r="F40" s="50">
        <v>1.59</v>
      </c>
      <c r="G40" s="51">
        <v>1.6099999999999999</v>
      </c>
      <c r="H40" s="43">
        <v>1.63</v>
      </c>
      <c r="I40" s="14">
        <v>1.6500000000000001</v>
      </c>
      <c r="J40" s="14">
        <v>1.6700000000000002</v>
      </c>
      <c r="K40" s="14">
        <v>1.69</v>
      </c>
      <c r="L40" s="14">
        <v>1.71</v>
      </c>
      <c r="M40" s="14">
        <v>1.7299999999999993</v>
      </c>
      <c r="N40" s="14">
        <v>1.768</v>
      </c>
      <c r="O40" s="14">
        <v>1.8060000000000003</v>
      </c>
      <c r="P40" s="14">
        <v>1.8440000000000001</v>
      </c>
      <c r="Q40" s="14">
        <v>1.8820000000000003</v>
      </c>
      <c r="R40" s="14">
        <v>1.9200000000000004</v>
      </c>
      <c r="S40" s="14">
        <v>1.9590000000000001</v>
      </c>
      <c r="T40" s="14">
        <v>1.9980000000000004</v>
      </c>
      <c r="U40" s="32">
        <v>2.0369999999999999</v>
      </c>
      <c r="V40" s="32">
        <v>2.0760000000000001</v>
      </c>
      <c r="W40" s="32">
        <v>2.1150000000000002</v>
      </c>
      <c r="X40" s="32">
        <v>2.1560000000000001</v>
      </c>
      <c r="Y40" s="32">
        <v>2.1970000000000001</v>
      </c>
      <c r="Z40" s="32">
        <v>2.238</v>
      </c>
      <c r="AA40" s="32">
        <v>2.2790000000000004</v>
      </c>
      <c r="AB40" s="32">
        <v>2.3200000000000007</v>
      </c>
      <c r="AC40" s="32">
        <v>2.363</v>
      </c>
      <c r="AD40" s="32">
        <v>2.4060000000000001</v>
      </c>
      <c r="AE40" s="32">
        <v>2.4489999999999998</v>
      </c>
      <c r="AF40" s="32">
        <v>2.492</v>
      </c>
      <c r="AG40" s="41">
        <v>2.5350000000000059</v>
      </c>
      <c r="AH40" s="58">
        <v>2.5779999999999981</v>
      </c>
      <c r="AI40" s="52">
        <v>2.6210000000000013</v>
      </c>
      <c r="AJ40" s="52">
        <v>2.6640000000000006</v>
      </c>
      <c r="AK40" s="52">
        <v>2.7070000000000007</v>
      </c>
      <c r="AL40" s="52">
        <v>2.75</v>
      </c>
      <c r="AM40" s="12"/>
      <c r="AN40" s="12"/>
      <c r="AO40" s="12"/>
      <c r="AP40" s="12"/>
      <c r="AQ40" s="12"/>
      <c r="AR40" s="12"/>
      <c r="AS40" s="12"/>
      <c r="AT40" s="8"/>
      <c r="AU40" s="8"/>
      <c r="AV40" s="8"/>
      <c r="AW40" s="8"/>
      <c r="AX40" s="8"/>
    </row>
    <row r="41" spans="1:50" ht="17.100000000000001" customHeight="1" outlineLevel="1">
      <c r="A41" s="90"/>
      <c r="B41" s="4">
        <v>-12</v>
      </c>
      <c r="C41" s="50">
        <v>1.5700000000000007</v>
      </c>
      <c r="D41" s="50">
        <v>1.5915000000000006</v>
      </c>
      <c r="E41" s="50">
        <v>1.6130000000000002</v>
      </c>
      <c r="F41" s="50">
        <v>1.6345000000000003</v>
      </c>
      <c r="G41" s="51">
        <v>1.6559999999999999</v>
      </c>
      <c r="H41" s="43">
        <v>1.6775</v>
      </c>
      <c r="I41" s="14">
        <v>1.6990000000000003</v>
      </c>
      <c r="J41" s="14">
        <v>1.7205000000000001</v>
      </c>
      <c r="K41" s="14">
        <v>1.742</v>
      </c>
      <c r="L41" s="14">
        <v>1.7635000000000001</v>
      </c>
      <c r="M41" s="14">
        <v>1.7849999999999993</v>
      </c>
      <c r="N41" s="14">
        <v>1.8260000000000001</v>
      </c>
      <c r="O41" s="14">
        <v>1.8670000000000004</v>
      </c>
      <c r="P41" s="14">
        <v>1.9080000000000001</v>
      </c>
      <c r="Q41" s="14">
        <v>1.9490000000000003</v>
      </c>
      <c r="R41" s="14">
        <v>1.9900000000000004</v>
      </c>
      <c r="S41" s="32">
        <v>2.0317500000000002</v>
      </c>
      <c r="T41" s="32">
        <v>2.0735000000000006</v>
      </c>
      <c r="U41" s="32">
        <v>2.1152500000000001</v>
      </c>
      <c r="V41" s="32">
        <v>2.157</v>
      </c>
      <c r="W41" s="32">
        <v>2.1987500000000004</v>
      </c>
      <c r="X41" s="32">
        <v>2.242</v>
      </c>
      <c r="Y41" s="32">
        <v>2.2852500000000004</v>
      </c>
      <c r="Z41" s="32">
        <v>2.3285</v>
      </c>
      <c r="AA41" s="32">
        <v>2.3717500000000005</v>
      </c>
      <c r="AB41" s="32">
        <v>2.4150000000000009</v>
      </c>
      <c r="AC41" s="32">
        <v>2.4597500000000001</v>
      </c>
      <c r="AD41" s="32">
        <v>2.5045000000000002</v>
      </c>
      <c r="AE41" s="32">
        <v>2.5492499999999998</v>
      </c>
      <c r="AF41" s="32">
        <v>2.5940000000000003</v>
      </c>
      <c r="AG41" s="41">
        <v>2.6387500000000079</v>
      </c>
      <c r="AH41" s="58">
        <v>2.6834999999999978</v>
      </c>
      <c r="AI41" s="52">
        <v>2.7282500000000027</v>
      </c>
      <c r="AJ41" s="52">
        <v>2.7730000000000015</v>
      </c>
      <c r="AK41" s="52">
        <v>2.8177500000000015</v>
      </c>
      <c r="AL41" s="52">
        <v>2.8625000000000007</v>
      </c>
      <c r="AM41" s="12"/>
      <c r="AN41" s="12"/>
      <c r="AO41" s="12"/>
      <c r="AP41" s="12"/>
      <c r="AQ41" s="12"/>
      <c r="AR41" s="12"/>
      <c r="AS41" s="12"/>
      <c r="AT41" s="8"/>
      <c r="AU41" s="8"/>
      <c r="AV41" s="8"/>
      <c r="AW41" s="8"/>
      <c r="AX41" s="8"/>
    </row>
    <row r="42" spans="1:50" ht="17.100000000000001" customHeight="1" outlineLevel="1">
      <c r="A42" s="90"/>
      <c r="B42" s="4">
        <v>-13</v>
      </c>
      <c r="C42" s="50">
        <v>1.6100000000000008</v>
      </c>
      <c r="D42" s="50">
        <v>1.6330000000000007</v>
      </c>
      <c r="E42" s="50">
        <v>1.6560000000000004</v>
      </c>
      <c r="F42" s="50">
        <v>1.6790000000000003</v>
      </c>
      <c r="G42" s="51">
        <v>1.7020000000000002</v>
      </c>
      <c r="H42" s="43">
        <v>1.7250000000000001</v>
      </c>
      <c r="I42" s="14">
        <v>1.7480000000000002</v>
      </c>
      <c r="J42" s="14">
        <v>1.7710000000000004</v>
      </c>
      <c r="K42" s="14">
        <v>1.794</v>
      </c>
      <c r="L42" s="14">
        <v>1.8169999999999999</v>
      </c>
      <c r="M42" s="14">
        <v>1.8399999999999992</v>
      </c>
      <c r="N42" s="14">
        <v>1.8840000000000001</v>
      </c>
      <c r="O42" s="14">
        <v>1.9280000000000004</v>
      </c>
      <c r="P42" s="14">
        <v>1.972</v>
      </c>
      <c r="Q42" s="32">
        <v>2.0160000000000005</v>
      </c>
      <c r="R42" s="32">
        <v>2.0600000000000005</v>
      </c>
      <c r="S42" s="32">
        <v>2.1045000000000003</v>
      </c>
      <c r="T42" s="32">
        <v>2.1490000000000005</v>
      </c>
      <c r="U42" s="32">
        <v>2.1935000000000002</v>
      </c>
      <c r="V42" s="32">
        <v>2.2380000000000004</v>
      </c>
      <c r="W42" s="32">
        <v>2.2825000000000002</v>
      </c>
      <c r="X42" s="32">
        <v>2.3280000000000003</v>
      </c>
      <c r="Y42" s="32">
        <v>2.3735000000000004</v>
      </c>
      <c r="Z42" s="32">
        <v>2.4190000000000005</v>
      </c>
      <c r="AA42" s="32">
        <v>2.4645000000000001</v>
      </c>
      <c r="AB42" s="32">
        <v>2.5100000000000011</v>
      </c>
      <c r="AC42" s="32">
        <v>2.5565000000000002</v>
      </c>
      <c r="AD42" s="32">
        <v>2.6029999999999998</v>
      </c>
      <c r="AE42" s="32">
        <v>2.6495000000000002</v>
      </c>
      <c r="AF42" s="32">
        <v>2.6960000000000002</v>
      </c>
      <c r="AG42" s="41">
        <v>2.7425000000000099</v>
      </c>
      <c r="AH42" s="58">
        <v>2.7889999999999979</v>
      </c>
      <c r="AI42" s="52">
        <v>2.8355000000000032</v>
      </c>
      <c r="AJ42" s="52">
        <v>2.8820000000000028</v>
      </c>
      <c r="AK42" s="52">
        <v>2.9285000000000028</v>
      </c>
      <c r="AL42" s="52">
        <v>2.9750000000000019</v>
      </c>
      <c r="AM42" s="12"/>
      <c r="AN42" s="12"/>
      <c r="AO42" s="12"/>
      <c r="AP42" s="12"/>
      <c r="AQ42" s="12"/>
      <c r="AR42" s="12"/>
      <c r="AS42" s="12"/>
      <c r="AT42" s="8"/>
      <c r="AU42" s="8"/>
      <c r="AV42" s="8"/>
      <c r="AW42" s="8"/>
      <c r="AX42" s="8"/>
    </row>
    <row r="43" spans="1:50" ht="17.100000000000001" customHeight="1" outlineLevel="1">
      <c r="A43" s="90"/>
      <c r="B43" s="4">
        <v>-14</v>
      </c>
      <c r="C43" s="50">
        <v>1.650000000000001</v>
      </c>
      <c r="D43" s="50">
        <v>1.6745000000000008</v>
      </c>
      <c r="E43" s="50">
        <v>1.6990000000000007</v>
      </c>
      <c r="F43" s="50">
        <v>1.7235000000000005</v>
      </c>
      <c r="G43" s="51">
        <v>1.7480000000000002</v>
      </c>
      <c r="H43" s="43">
        <v>1.7725000000000002</v>
      </c>
      <c r="I43" s="14">
        <v>1.7970000000000002</v>
      </c>
      <c r="J43" s="14">
        <v>1.8215000000000003</v>
      </c>
      <c r="K43" s="14">
        <v>1.8460000000000001</v>
      </c>
      <c r="L43" s="14">
        <v>1.8705000000000001</v>
      </c>
      <c r="M43" s="14">
        <v>1.8949999999999991</v>
      </c>
      <c r="N43" s="14">
        <v>1.9420000000000002</v>
      </c>
      <c r="O43" s="14">
        <v>1.9890000000000005</v>
      </c>
      <c r="P43" s="32">
        <v>2.036</v>
      </c>
      <c r="Q43" s="32">
        <v>2.0830000000000002</v>
      </c>
      <c r="R43" s="32">
        <v>2.1300000000000008</v>
      </c>
      <c r="S43" s="32">
        <v>2.1772499999999999</v>
      </c>
      <c r="T43" s="32">
        <v>2.2245000000000004</v>
      </c>
      <c r="U43" s="32">
        <v>2.2717499999999999</v>
      </c>
      <c r="V43" s="32">
        <v>2.3190000000000004</v>
      </c>
      <c r="W43" s="32">
        <v>2.3662500000000004</v>
      </c>
      <c r="X43" s="32">
        <v>2.4140000000000001</v>
      </c>
      <c r="Y43" s="32">
        <v>2.4617500000000003</v>
      </c>
      <c r="Z43" s="32">
        <v>2.5095000000000001</v>
      </c>
      <c r="AA43" s="32">
        <v>2.5572500000000002</v>
      </c>
      <c r="AB43" s="32">
        <v>2.6050000000000013</v>
      </c>
      <c r="AC43" s="32">
        <v>2.6532500000000003</v>
      </c>
      <c r="AD43" s="32">
        <v>2.7015000000000002</v>
      </c>
      <c r="AE43" s="32">
        <v>2.7497500000000001</v>
      </c>
      <c r="AF43" s="32">
        <v>2.798</v>
      </c>
      <c r="AG43" s="41">
        <v>2.8462500000000119</v>
      </c>
      <c r="AH43" s="58">
        <v>2.8944999999999981</v>
      </c>
      <c r="AI43" s="52">
        <v>2.9427500000000046</v>
      </c>
      <c r="AJ43" s="52">
        <v>2.9910000000000037</v>
      </c>
      <c r="AK43" s="52">
        <v>3.0392500000000036</v>
      </c>
      <c r="AL43" s="52">
        <v>3.087500000000003</v>
      </c>
      <c r="AM43" s="12"/>
      <c r="AN43" s="12"/>
      <c r="AO43" s="12"/>
      <c r="AP43" s="12"/>
      <c r="AQ43" s="12"/>
      <c r="AR43" s="12"/>
      <c r="AS43" s="12"/>
      <c r="AT43" s="8"/>
      <c r="AU43" s="8"/>
      <c r="AV43" s="8"/>
      <c r="AW43" s="8"/>
      <c r="AX43" s="8"/>
    </row>
    <row r="44" spans="1:50" ht="17.100000000000001" customHeight="1" thickBot="1">
      <c r="A44" s="90"/>
      <c r="B44" s="29">
        <v>-15</v>
      </c>
      <c r="C44" s="50">
        <v>1.6900000000000013</v>
      </c>
      <c r="D44" s="50">
        <v>1.7160000000000009</v>
      </c>
      <c r="E44" s="50">
        <v>1.7420000000000009</v>
      </c>
      <c r="F44" s="50">
        <v>1.7680000000000005</v>
      </c>
      <c r="G44" s="51">
        <v>1.7940000000000003</v>
      </c>
      <c r="H44" s="44">
        <v>1.8200000000000003</v>
      </c>
      <c r="I44" s="45">
        <v>1.8460000000000001</v>
      </c>
      <c r="J44" s="45">
        <v>1.8719999999999999</v>
      </c>
      <c r="K44" s="45">
        <v>1.8979999999999997</v>
      </c>
      <c r="L44" s="45">
        <v>1.9239999999999995</v>
      </c>
      <c r="M44" s="46">
        <v>1.9499999999999993</v>
      </c>
      <c r="N44" s="45">
        <v>2</v>
      </c>
      <c r="O44" s="47">
        <v>2.0500000000000007</v>
      </c>
      <c r="P44" s="47">
        <v>2.1</v>
      </c>
      <c r="Q44" s="47">
        <v>2.1500000000000004</v>
      </c>
      <c r="R44" s="48">
        <v>2.2000000000000006</v>
      </c>
      <c r="S44" s="47">
        <v>2.25</v>
      </c>
      <c r="T44" s="47">
        <v>2.3000000000000003</v>
      </c>
      <c r="U44" s="47">
        <v>2.35</v>
      </c>
      <c r="V44" s="47">
        <v>2.4000000000000004</v>
      </c>
      <c r="W44" s="48">
        <v>2.4500000000000002</v>
      </c>
      <c r="X44" s="47">
        <v>2.5</v>
      </c>
      <c r="Y44" s="47">
        <v>2.5500000000000003</v>
      </c>
      <c r="Z44" s="47">
        <v>2.6000000000000005</v>
      </c>
      <c r="AA44" s="47">
        <v>2.6500000000000004</v>
      </c>
      <c r="AB44" s="48">
        <v>2.7000000000000015</v>
      </c>
      <c r="AC44" s="47">
        <v>2.7500000000000004</v>
      </c>
      <c r="AD44" s="47">
        <v>2.8000000000000007</v>
      </c>
      <c r="AE44" s="47">
        <v>2.850000000000001</v>
      </c>
      <c r="AF44" s="47">
        <v>2.9000000000000012</v>
      </c>
      <c r="AG44" s="49">
        <v>2.9500000000000139</v>
      </c>
      <c r="AH44" s="58">
        <v>2.9999999999999978</v>
      </c>
      <c r="AI44" s="52">
        <v>3.0500000000000056</v>
      </c>
      <c r="AJ44" s="52">
        <v>3.1000000000000045</v>
      </c>
      <c r="AK44" s="52">
        <v>3.1500000000000048</v>
      </c>
      <c r="AL44" s="52">
        <v>3.2000000000000037</v>
      </c>
      <c r="AM44" s="12"/>
      <c r="AN44" s="12"/>
      <c r="AO44" s="12"/>
      <c r="AP44" s="12"/>
      <c r="AQ44" s="12"/>
      <c r="AR44" s="12"/>
      <c r="AS44" s="12"/>
      <c r="AT44" s="8"/>
      <c r="AU44" s="8"/>
      <c r="AV44" s="8"/>
      <c r="AW44" s="8"/>
      <c r="AX44" s="8"/>
    </row>
    <row r="45" spans="1:50" outlineLevel="1">
      <c r="A45" s="91"/>
      <c r="B45" s="4">
        <v>-16</v>
      </c>
      <c r="C45" s="50">
        <v>1.7300000000000018</v>
      </c>
      <c r="D45" s="50">
        <v>1.7575000000000016</v>
      </c>
      <c r="E45" s="50">
        <v>1.7850000000000013</v>
      </c>
      <c r="F45" s="50">
        <v>1.8125000000000011</v>
      </c>
      <c r="G45" s="50">
        <v>1.8400000000000007</v>
      </c>
      <c r="H45" s="53">
        <v>1.8675000000000006</v>
      </c>
      <c r="I45" s="53">
        <v>1.8950000000000002</v>
      </c>
      <c r="J45" s="53">
        <v>1.9224999999999999</v>
      </c>
      <c r="K45" s="53">
        <v>1.9499999999999997</v>
      </c>
      <c r="L45" s="53">
        <v>1.9774999999999994</v>
      </c>
      <c r="M45" s="54">
        <v>2.004999999999999</v>
      </c>
      <c r="N45" s="54">
        <v>2.0579999999999994</v>
      </c>
      <c r="O45" s="54">
        <v>2.1109999999999998</v>
      </c>
      <c r="P45" s="54">
        <v>2.1640000000000001</v>
      </c>
      <c r="Q45" s="54">
        <v>2.2170000000000005</v>
      </c>
      <c r="R45" s="54">
        <v>2.2700000000000009</v>
      </c>
      <c r="S45" s="54">
        <v>2.322750000000001</v>
      </c>
      <c r="T45" s="54">
        <v>2.3755000000000006</v>
      </c>
      <c r="U45" s="54">
        <v>2.4282500000000007</v>
      </c>
      <c r="V45" s="54">
        <v>2.4810000000000003</v>
      </c>
      <c r="W45" s="54">
        <v>2.5337500000000004</v>
      </c>
      <c r="X45" s="54">
        <v>2.5860000000000007</v>
      </c>
      <c r="Y45" s="54">
        <v>2.6382500000000011</v>
      </c>
      <c r="Z45" s="54">
        <v>2.6905000000000014</v>
      </c>
      <c r="AA45" s="54">
        <v>2.7427500000000018</v>
      </c>
      <c r="AB45" s="54">
        <v>2.7950000000000017</v>
      </c>
      <c r="AC45" s="54">
        <v>2.8467500000000046</v>
      </c>
      <c r="AD45" s="54">
        <v>2.8985000000000074</v>
      </c>
      <c r="AE45" s="54">
        <v>2.9502500000000103</v>
      </c>
      <c r="AF45" s="54">
        <v>3.0020000000000131</v>
      </c>
      <c r="AG45" s="54">
        <v>3.053750000000016</v>
      </c>
      <c r="AH45" s="52">
        <v>3.1055000000000037</v>
      </c>
      <c r="AI45" s="52">
        <v>3.1572500000000105</v>
      </c>
      <c r="AJ45" s="52">
        <v>3.2090000000000107</v>
      </c>
      <c r="AK45" s="52">
        <v>3.2607500000000118</v>
      </c>
      <c r="AL45" s="52">
        <v>3.3125000000000115</v>
      </c>
      <c r="AM45" s="12"/>
      <c r="AN45" s="12"/>
      <c r="AO45" s="12"/>
      <c r="AP45" s="12"/>
      <c r="AQ45" s="12"/>
      <c r="AR45" s="12"/>
      <c r="AS45" s="12"/>
      <c r="AT45" s="8"/>
      <c r="AU45" s="8"/>
      <c r="AV45" s="8"/>
      <c r="AW45" s="8"/>
      <c r="AX45" s="8"/>
    </row>
    <row r="46" spans="1:50" outlineLevel="1">
      <c r="A46" s="91"/>
      <c r="B46" s="4">
        <v>-17</v>
      </c>
      <c r="C46" s="50">
        <v>1.7700000000000022</v>
      </c>
      <c r="D46" s="50">
        <v>1.7990000000000019</v>
      </c>
      <c r="E46" s="50">
        <v>1.8280000000000014</v>
      </c>
      <c r="F46" s="50">
        <v>1.8570000000000011</v>
      </c>
      <c r="G46" s="50">
        <v>1.8860000000000008</v>
      </c>
      <c r="H46" s="55">
        <v>1.9150000000000005</v>
      </c>
      <c r="I46" s="55">
        <v>1.944</v>
      </c>
      <c r="J46" s="55">
        <v>1.9729999999999996</v>
      </c>
      <c r="K46" s="52">
        <v>2.0019999999999993</v>
      </c>
      <c r="L46" s="52">
        <v>2.0309999999999988</v>
      </c>
      <c r="M46" s="52">
        <v>2.0599999999999987</v>
      </c>
      <c r="N46" s="52">
        <v>2.1159999999999992</v>
      </c>
      <c r="O46" s="52">
        <v>2.1719999999999997</v>
      </c>
      <c r="P46" s="52">
        <v>2.2279999999999998</v>
      </c>
      <c r="Q46" s="52">
        <v>2.2840000000000003</v>
      </c>
      <c r="R46" s="52">
        <v>2.3400000000000007</v>
      </c>
      <c r="S46" s="52">
        <v>2.3955000000000006</v>
      </c>
      <c r="T46" s="52">
        <v>2.4510000000000005</v>
      </c>
      <c r="U46" s="52">
        <v>2.5065000000000004</v>
      </c>
      <c r="V46" s="52">
        <v>2.5620000000000003</v>
      </c>
      <c r="W46" s="52">
        <v>2.6175000000000002</v>
      </c>
      <c r="X46" s="52">
        <v>2.6720000000000006</v>
      </c>
      <c r="Y46" s="52">
        <v>2.7265000000000006</v>
      </c>
      <c r="Z46" s="52">
        <v>2.781000000000001</v>
      </c>
      <c r="AA46" s="52">
        <v>2.8355000000000015</v>
      </c>
      <c r="AB46" s="52">
        <v>2.8900000000000015</v>
      </c>
      <c r="AC46" s="52">
        <v>2.9435000000000047</v>
      </c>
      <c r="AD46" s="52">
        <v>2.9970000000000079</v>
      </c>
      <c r="AE46" s="52">
        <v>3.0505000000000111</v>
      </c>
      <c r="AF46" s="52">
        <v>3.1040000000000143</v>
      </c>
      <c r="AG46" s="52">
        <v>3.1575000000000175</v>
      </c>
      <c r="AH46" s="52">
        <v>3.2110000000000096</v>
      </c>
      <c r="AI46" s="52">
        <v>3.2645000000000155</v>
      </c>
      <c r="AJ46" s="52">
        <v>3.3180000000000165</v>
      </c>
      <c r="AK46" s="52">
        <v>3.3715000000000188</v>
      </c>
      <c r="AL46" s="52">
        <v>3.4250000000000198</v>
      </c>
      <c r="AM46" s="12"/>
      <c r="AN46" s="12"/>
      <c r="AO46" s="12"/>
      <c r="AP46" s="12"/>
      <c r="AQ46" s="12"/>
      <c r="AR46" s="12"/>
      <c r="AS46" s="12"/>
      <c r="AT46" s="8"/>
      <c r="AU46" s="8"/>
      <c r="AV46" s="8"/>
      <c r="AW46" s="8"/>
      <c r="AX46" s="8"/>
    </row>
    <row r="47" spans="1:50" outlineLevel="1">
      <c r="A47" s="91"/>
      <c r="B47" s="4">
        <v>-18</v>
      </c>
      <c r="C47" s="50">
        <v>1.8100000000000025</v>
      </c>
      <c r="D47" s="50">
        <v>1.840500000000002</v>
      </c>
      <c r="E47" s="50">
        <v>1.8710000000000018</v>
      </c>
      <c r="F47" s="50">
        <v>1.9015000000000013</v>
      </c>
      <c r="G47" s="50">
        <v>1.932000000000001</v>
      </c>
      <c r="H47" s="55">
        <v>1.9625000000000008</v>
      </c>
      <c r="I47" s="55">
        <v>1.9930000000000003</v>
      </c>
      <c r="J47" s="52">
        <v>2.0234999999999999</v>
      </c>
      <c r="K47" s="52">
        <v>2.0539999999999998</v>
      </c>
      <c r="L47" s="52">
        <v>2.0844999999999994</v>
      </c>
      <c r="M47" s="52">
        <v>2.1149999999999989</v>
      </c>
      <c r="N47" s="52">
        <v>2.1739999999999995</v>
      </c>
      <c r="O47" s="52">
        <v>2.2329999999999997</v>
      </c>
      <c r="P47" s="52">
        <v>2.2920000000000003</v>
      </c>
      <c r="Q47" s="52">
        <v>2.3510000000000004</v>
      </c>
      <c r="R47" s="52">
        <v>2.410000000000001</v>
      </c>
      <c r="S47" s="52">
        <v>2.4682500000000007</v>
      </c>
      <c r="T47" s="52">
        <v>2.5265000000000009</v>
      </c>
      <c r="U47" s="52">
        <v>2.5847500000000005</v>
      </c>
      <c r="V47" s="52">
        <v>2.6430000000000007</v>
      </c>
      <c r="W47" s="52">
        <v>2.7012500000000004</v>
      </c>
      <c r="X47" s="52">
        <v>2.7580000000000009</v>
      </c>
      <c r="Y47" s="52">
        <v>2.814750000000001</v>
      </c>
      <c r="Z47" s="52">
        <v>2.8715000000000011</v>
      </c>
      <c r="AA47" s="52">
        <v>2.9282500000000016</v>
      </c>
      <c r="AB47" s="52">
        <v>2.9850000000000021</v>
      </c>
      <c r="AC47" s="52">
        <v>3.0402500000000057</v>
      </c>
      <c r="AD47" s="52">
        <v>3.0955000000000092</v>
      </c>
      <c r="AE47" s="52">
        <v>3.1507500000000128</v>
      </c>
      <c r="AF47" s="52">
        <v>3.2060000000000164</v>
      </c>
      <c r="AG47" s="52">
        <v>3.26125000000002</v>
      </c>
      <c r="AH47" s="52">
        <v>3.3165000000000155</v>
      </c>
      <c r="AI47" s="52">
        <v>3.3717500000000205</v>
      </c>
      <c r="AJ47" s="52">
        <v>3.4270000000000227</v>
      </c>
      <c r="AK47" s="52">
        <v>3.4822500000000258</v>
      </c>
      <c r="AL47" s="52">
        <v>3.5375000000000276</v>
      </c>
      <c r="AM47" s="12"/>
      <c r="AN47" s="12"/>
      <c r="AO47" s="12"/>
      <c r="AP47" s="12"/>
      <c r="AQ47" s="12"/>
      <c r="AR47" s="12"/>
      <c r="AS47" s="12"/>
      <c r="AT47" s="8"/>
      <c r="AU47" s="8"/>
      <c r="AV47" s="8"/>
      <c r="AW47" s="8"/>
      <c r="AX47" s="8"/>
    </row>
    <row r="48" spans="1:50" outlineLevel="1">
      <c r="A48" s="91"/>
      <c r="B48" s="4">
        <v>-19</v>
      </c>
      <c r="C48" s="50">
        <v>1.850000000000003</v>
      </c>
      <c r="D48" s="50">
        <v>1.8820000000000026</v>
      </c>
      <c r="E48" s="50">
        <v>1.9140000000000021</v>
      </c>
      <c r="F48" s="50">
        <v>1.9460000000000017</v>
      </c>
      <c r="G48" s="50">
        <v>1.9780000000000013</v>
      </c>
      <c r="H48" s="52">
        <v>2.0100000000000007</v>
      </c>
      <c r="I48" s="52">
        <v>2.0420000000000003</v>
      </c>
      <c r="J48" s="52">
        <v>2.0739999999999998</v>
      </c>
      <c r="K48" s="52">
        <v>2.1059999999999994</v>
      </c>
      <c r="L48" s="52">
        <v>2.137999999999999</v>
      </c>
      <c r="M48" s="52">
        <v>2.1699999999999986</v>
      </c>
      <c r="N48" s="52">
        <v>2.2319999999999993</v>
      </c>
      <c r="O48" s="52">
        <v>2.2939999999999996</v>
      </c>
      <c r="P48" s="52">
        <v>2.3559999999999999</v>
      </c>
      <c r="Q48" s="52">
        <v>2.4180000000000006</v>
      </c>
      <c r="R48" s="52">
        <v>2.4800000000000013</v>
      </c>
      <c r="S48" s="52">
        <v>2.5410000000000013</v>
      </c>
      <c r="T48" s="52">
        <v>2.6020000000000008</v>
      </c>
      <c r="U48" s="52">
        <v>2.6630000000000007</v>
      </c>
      <c r="V48" s="52">
        <v>2.7240000000000006</v>
      </c>
      <c r="W48" s="52">
        <v>2.7850000000000001</v>
      </c>
      <c r="X48" s="52">
        <v>2.8440000000000007</v>
      </c>
      <c r="Y48" s="52">
        <v>2.9030000000000009</v>
      </c>
      <c r="Z48" s="52">
        <v>2.9620000000000015</v>
      </c>
      <c r="AA48" s="52">
        <v>3.0210000000000017</v>
      </c>
      <c r="AB48" s="52">
        <v>3.0800000000000023</v>
      </c>
      <c r="AC48" s="52">
        <v>3.1370000000000062</v>
      </c>
      <c r="AD48" s="52">
        <v>3.1940000000000097</v>
      </c>
      <c r="AE48" s="52">
        <v>3.2510000000000137</v>
      </c>
      <c r="AF48" s="52">
        <v>3.3080000000000176</v>
      </c>
      <c r="AG48" s="52">
        <v>3.3650000000000215</v>
      </c>
      <c r="AH48" s="52">
        <v>3.4220000000000219</v>
      </c>
      <c r="AI48" s="52">
        <v>3.4790000000000254</v>
      </c>
      <c r="AJ48" s="52">
        <v>3.5360000000000285</v>
      </c>
      <c r="AK48" s="52">
        <v>3.5930000000000328</v>
      </c>
      <c r="AL48" s="52">
        <v>3.6500000000000359</v>
      </c>
      <c r="AM48" s="12"/>
      <c r="AN48" s="12"/>
      <c r="AO48" s="12"/>
      <c r="AP48" s="12"/>
      <c r="AQ48" s="12"/>
      <c r="AR48" s="12"/>
      <c r="AS48" s="12"/>
      <c r="AT48" s="8"/>
      <c r="AU48" s="8"/>
      <c r="AV48" s="8"/>
      <c r="AW48" s="8"/>
      <c r="AX48" s="8"/>
    </row>
    <row r="49" spans="1:50" outlineLevel="1">
      <c r="A49" s="91"/>
      <c r="B49" s="30">
        <v>-20</v>
      </c>
      <c r="C49" s="50">
        <v>1.8900000000000035</v>
      </c>
      <c r="D49" s="50">
        <v>1.9235000000000029</v>
      </c>
      <c r="E49" s="50">
        <v>1.9570000000000025</v>
      </c>
      <c r="F49" s="50">
        <v>1.9905000000000019</v>
      </c>
      <c r="G49" s="52">
        <v>2.0240000000000014</v>
      </c>
      <c r="H49" s="56">
        <v>2.057500000000001</v>
      </c>
      <c r="I49" s="56">
        <v>2.0910000000000006</v>
      </c>
      <c r="J49" s="56">
        <v>2.1245000000000003</v>
      </c>
      <c r="K49" s="56">
        <v>2.1579999999999995</v>
      </c>
      <c r="L49" s="56">
        <v>2.1914999999999991</v>
      </c>
      <c r="M49" s="56">
        <v>2.2249999999999988</v>
      </c>
      <c r="N49" s="56">
        <v>2.2899999999999991</v>
      </c>
      <c r="O49" s="56">
        <v>2.3549999999999995</v>
      </c>
      <c r="P49" s="56">
        <v>2.4200000000000004</v>
      </c>
      <c r="Q49" s="56">
        <v>2.4850000000000008</v>
      </c>
      <c r="R49" s="56">
        <v>2.5500000000000012</v>
      </c>
      <c r="S49" s="56">
        <v>2.6137500000000009</v>
      </c>
      <c r="T49" s="56">
        <v>2.6775000000000007</v>
      </c>
      <c r="U49" s="56">
        <v>2.7412500000000004</v>
      </c>
      <c r="V49" s="56">
        <v>2.8050000000000006</v>
      </c>
      <c r="W49" s="56">
        <v>2.8687500000000004</v>
      </c>
      <c r="X49" s="56">
        <v>2.9300000000000006</v>
      </c>
      <c r="Y49" s="56">
        <v>2.9912500000000013</v>
      </c>
      <c r="Z49" s="56">
        <v>3.0525000000000015</v>
      </c>
      <c r="AA49" s="56">
        <v>3.1137500000000018</v>
      </c>
      <c r="AB49" s="56">
        <v>3.1750000000000025</v>
      </c>
      <c r="AC49" s="56">
        <v>3.2337500000000068</v>
      </c>
      <c r="AD49" s="56">
        <v>3.2925000000000111</v>
      </c>
      <c r="AE49" s="56">
        <v>3.3512500000000154</v>
      </c>
      <c r="AF49" s="56">
        <v>3.4100000000000197</v>
      </c>
      <c r="AG49" s="56">
        <v>3.468750000000024</v>
      </c>
      <c r="AH49" s="52">
        <v>3.5275000000000278</v>
      </c>
      <c r="AI49" s="52">
        <v>3.5862500000000308</v>
      </c>
      <c r="AJ49" s="52">
        <v>3.6450000000000347</v>
      </c>
      <c r="AK49" s="52">
        <v>3.7037500000000398</v>
      </c>
      <c r="AL49" s="52">
        <v>3.7625000000000437</v>
      </c>
      <c r="AM49" s="12"/>
      <c r="AN49" s="12"/>
      <c r="AO49" s="12"/>
      <c r="AP49" s="12"/>
      <c r="AQ49" s="12"/>
      <c r="AR49" s="12"/>
      <c r="AS49" s="12"/>
      <c r="AT49" s="8"/>
      <c r="AU49" s="8"/>
      <c r="AV49" s="8"/>
      <c r="AW49" s="8"/>
      <c r="AX49" s="8"/>
    </row>
    <row r="50" spans="1:50" ht="30.75" customHeight="1">
      <c r="A50" s="76" t="s">
        <v>26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8"/>
      <c r="AM50" s="12"/>
      <c r="AN50" s="12"/>
      <c r="AO50" s="12"/>
      <c r="AP50" s="12"/>
      <c r="AQ50" s="12"/>
      <c r="AR50" s="12"/>
      <c r="AS50" s="12"/>
      <c r="AT50" s="8"/>
      <c r="AU50" s="8"/>
      <c r="AV50" s="8"/>
      <c r="AW50" s="8"/>
      <c r="AX50" s="8"/>
    </row>
    <row r="51" spans="1:50">
      <c r="A51" s="8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1"/>
      <c r="AI51" s="11"/>
      <c r="AJ51" s="11"/>
      <c r="AK51" s="11"/>
      <c r="AL51" s="12"/>
      <c r="AM51" s="12"/>
      <c r="AN51" s="12"/>
      <c r="AO51" s="12"/>
      <c r="AP51" s="12"/>
      <c r="AQ51" s="12"/>
      <c r="AR51" s="12"/>
      <c r="AS51" s="12"/>
      <c r="AT51" s="8"/>
      <c r="AU51" s="8"/>
      <c r="AV51" s="8"/>
      <c r="AW51" s="8"/>
      <c r="AX51" s="8"/>
    </row>
    <row r="52" spans="1:50">
      <c r="A52" s="8"/>
      <c r="B52" s="9"/>
      <c r="C52" s="9"/>
      <c r="D52" s="9"/>
      <c r="E52" s="9"/>
      <c r="F52" s="9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  <c r="AI52" s="11"/>
      <c r="AJ52" s="11"/>
      <c r="AK52" s="11"/>
      <c r="AL52" s="12"/>
      <c r="AM52" s="12"/>
      <c r="AN52" s="12"/>
      <c r="AO52" s="12"/>
      <c r="AP52" s="12"/>
      <c r="AQ52" s="12"/>
      <c r="AR52" s="12"/>
      <c r="AS52" s="12"/>
      <c r="AT52" s="8"/>
      <c r="AU52" s="8"/>
      <c r="AV52" s="8"/>
      <c r="AW52" s="8"/>
      <c r="AX52" s="8"/>
    </row>
    <row r="53" spans="1:50">
      <c r="A53" s="8"/>
      <c r="B53" s="9"/>
      <c r="C53" s="9"/>
      <c r="D53" s="9"/>
      <c r="E53" s="9"/>
      <c r="F53" s="9"/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1"/>
      <c r="AI53" s="11"/>
      <c r="AJ53" s="11"/>
      <c r="AK53" s="11"/>
      <c r="AL53" s="12"/>
      <c r="AM53" s="12"/>
      <c r="AN53" s="12"/>
      <c r="AO53" s="12"/>
      <c r="AP53" s="12"/>
      <c r="AQ53" s="12"/>
      <c r="AR53" s="12"/>
      <c r="AS53" s="12"/>
      <c r="AT53" s="8"/>
      <c r="AU53" s="8"/>
      <c r="AV53" s="8"/>
      <c r="AW53" s="8"/>
      <c r="AX53" s="8"/>
    </row>
    <row r="54" spans="1:50">
      <c r="A54" s="8"/>
      <c r="B54" s="9"/>
      <c r="C54" s="9"/>
      <c r="D54" s="9"/>
      <c r="E54" s="9"/>
      <c r="F54" s="9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1"/>
      <c r="AI54" s="11"/>
      <c r="AJ54" s="11"/>
      <c r="AK54" s="11"/>
      <c r="AL54" s="12"/>
      <c r="AM54" s="12"/>
      <c r="AN54" s="12"/>
      <c r="AO54" s="12"/>
      <c r="AP54" s="12"/>
      <c r="AQ54" s="12"/>
      <c r="AR54" s="12"/>
      <c r="AS54" s="12"/>
      <c r="AT54" s="8"/>
      <c r="AU54" s="8"/>
      <c r="AV54" s="8"/>
      <c r="AW54" s="8"/>
      <c r="AX54" s="8"/>
    </row>
    <row r="55" spans="1:50">
      <c r="A55" s="8"/>
      <c r="B55" s="9"/>
      <c r="C55" s="9"/>
      <c r="D55" s="9"/>
      <c r="E55" s="9"/>
      <c r="F55" s="9"/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/>
      <c r="AI55" s="11"/>
      <c r="AJ55" s="11"/>
      <c r="AK55" s="11"/>
      <c r="AL55" s="12"/>
      <c r="AM55" s="12"/>
      <c r="AN55" s="12"/>
      <c r="AO55" s="12"/>
      <c r="AP55" s="12"/>
      <c r="AQ55" s="12"/>
      <c r="AR55" s="12"/>
      <c r="AS55" s="12"/>
      <c r="AT55" s="8"/>
      <c r="AU55" s="8"/>
      <c r="AV55" s="8"/>
      <c r="AW55" s="8"/>
      <c r="AX55" s="8"/>
    </row>
    <row r="56" spans="1:50">
      <c r="A56" s="8"/>
      <c r="B56" s="9"/>
      <c r="C56" s="9"/>
      <c r="D56" s="9"/>
      <c r="E56" s="9"/>
      <c r="F56" s="9"/>
      <c r="G56" s="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1"/>
      <c r="AI56" s="11"/>
      <c r="AJ56" s="11"/>
      <c r="AK56" s="11"/>
      <c r="AL56" s="12"/>
      <c r="AM56" s="12"/>
      <c r="AN56" s="12"/>
      <c r="AO56" s="12"/>
      <c r="AP56" s="12"/>
      <c r="AQ56" s="12"/>
      <c r="AR56" s="12"/>
      <c r="AS56" s="12"/>
      <c r="AT56" s="8"/>
      <c r="AU56" s="8"/>
      <c r="AV56" s="8"/>
      <c r="AW56" s="8"/>
      <c r="AX56" s="8"/>
    </row>
    <row r="57" spans="1:50">
      <c r="A57" s="8"/>
      <c r="B57" s="9"/>
      <c r="C57" s="9"/>
      <c r="D57" s="9"/>
      <c r="E57" s="9"/>
      <c r="F57" s="9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/>
      <c r="AI57" s="11"/>
      <c r="AJ57" s="11"/>
      <c r="AK57" s="11"/>
      <c r="AL57" s="12"/>
      <c r="AM57" s="12"/>
      <c r="AN57" s="12"/>
      <c r="AO57" s="12"/>
      <c r="AP57" s="12"/>
      <c r="AQ57" s="12"/>
      <c r="AR57" s="12"/>
      <c r="AS57" s="12"/>
      <c r="AT57" s="8"/>
      <c r="AU57" s="8"/>
      <c r="AV57" s="8"/>
      <c r="AW57" s="8"/>
      <c r="AX57" s="8"/>
    </row>
    <row r="58" spans="1:50">
      <c r="A58" s="8"/>
      <c r="B58" s="9"/>
      <c r="C58" s="9"/>
      <c r="D58" s="9"/>
      <c r="E58" s="9"/>
      <c r="F58" s="9"/>
      <c r="G58" s="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1"/>
      <c r="AI58" s="11"/>
      <c r="AJ58" s="11"/>
      <c r="AK58" s="11"/>
      <c r="AL58" s="12"/>
      <c r="AM58" s="12"/>
      <c r="AN58" s="12"/>
      <c r="AO58" s="12"/>
      <c r="AP58" s="12"/>
      <c r="AQ58" s="12"/>
      <c r="AR58" s="12"/>
      <c r="AS58" s="12"/>
      <c r="AT58" s="8"/>
      <c r="AU58" s="8"/>
      <c r="AV58" s="8"/>
      <c r="AW58" s="8"/>
      <c r="AX58" s="8"/>
    </row>
    <row r="59" spans="1:50">
      <c r="A59" s="8"/>
      <c r="B59" s="9"/>
      <c r="C59" s="9"/>
      <c r="D59" s="9"/>
      <c r="E59" s="9"/>
      <c r="F59" s="9"/>
      <c r="G59" s="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>
      <c r="A60" s="8"/>
      <c r="B60" s="9"/>
      <c r="C60" s="9"/>
      <c r="D60" s="9"/>
      <c r="E60" s="9"/>
      <c r="F60" s="9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</sheetData>
  <mergeCells count="5">
    <mergeCell ref="A50:AL50"/>
    <mergeCell ref="A2:B3"/>
    <mergeCell ref="A1:AL1"/>
    <mergeCell ref="C2:AL2"/>
    <mergeCell ref="A4:A49"/>
  </mergeCells>
  <pageMargins left="0.74" right="0.49" top="0.78740157480314965" bottom="1.07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X60"/>
  <sheetViews>
    <sheetView zoomScale="70" zoomScaleNormal="70" workbookViewId="0">
      <selection sqref="A1:AL1"/>
    </sheetView>
  </sheetViews>
  <sheetFormatPr baseColWidth="10" defaultRowHeight="18.75" outlineLevelRow="2"/>
  <cols>
    <col min="1" max="1" width="4.5703125" customWidth="1"/>
    <col min="2" max="7" width="5" style="2" customWidth="1"/>
    <col min="8" max="37" width="4.7109375" style="1" customWidth="1"/>
    <col min="38" max="38" width="4.7109375" customWidth="1"/>
  </cols>
  <sheetData>
    <row r="1" spans="1:50" ht="21" customHeight="1">
      <c r="A1" s="95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7"/>
      <c r="AM1" s="12"/>
      <c r="AN1" s="12"/>
      <c r="AO1" s="12"/>
      <c r="AP1" s="12"/>
      <c r="AQ1" s="12"/>
      <c r="AR1" s="12"/>
      <c r="AS1" s="12"/>
      <c r="AT1" s="8"/>
      <c r="AU1" s="8"/>
      <c r="AV1" s="8"/>
      <c r="AW1" s="8"/>
      <c r="AX1" s="8"/>
    </row>
    <row r="2" spans="1:50" ht="19.5" customHeight="1">
      <c r="A2" s="85" t="s">
        <v>2</v>
      </c>
      <c r="B2" s="86"/>
      <c r="C2" s="79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1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</row>
    <row r="3" spans="1:50" s="2" customFormat="1" ht="19.5" thickBot="1">
      <c r="A3" s="87"/>
      <c r="B3" s="88"/>
      <c r="C3" s="4">
        <v>25</v>
      </c>
      <c r="D3" s="4">
        <v>26</v>
      </c>
      <c r="E3" s="4">
        <v>27</v>
      </c>
      <c r="F3" s="4">
        <v>28</v>
      </c>
      <c r="G3" s="4">
        <v>29</v>
      </c>
      <c r="H3" s="29">
        <v>30</v>
      </c>
      <c r="I3" s="30">
        <v>31</v>
      </c>
      <c r="J3" s="30">
        <v>32</v>
      </c>
      <c r="K3" s="30">
        <v>33</v>
      </c>
      <c r="L3" s="30">
        <v>34</v>
      </c>
      <c r="M3" s="29">
        <v>35</v>
      </c>
      <c r="N3" s="30">
        <v>36</v>
      </c>
      <c r="O3" s="30">
        <v>37</v>
      </c>
      <c r="P3" s="30">
        <v>38</v>
      </c>
      <c r="Q3" s="30">
        <v>39</v>
      </c>
      <c r="R3" s="29">
        <v>40</v>
      </c>
      <c r="S3" s="30">
        <v>41</v>
      </c>
      <c r="T3" s="30">
        <v>42</v>
      </c>
      <c r="U3" s="30">
        <v>43</v>
      </c>
      <c r="V3" s="30">
        <v>44</v>
      </c>
      <c r="W3" s="29">
        <v>45</v>
      </c>
      <c r="X3" s="30">
        <v>46</v>
      </c>
      <c r="Y3" s="30">
        <v>47</v>
      </c>
      <c r="Z3" s="30">
        <v>48</v>
      </c>
      <c r="AA3" s="30">
        <v>49</v>
      </c>
      <c r="AB3" s="29">
        <v>50</v>
      </c>
      <c r="AC3" s="30">
        <v>51</v>
      </c>
      <c r="AD3" s="30">
        <v>52</v>
      </c>
      <c r="AE3" s="30">
        <v>53</v>
      </c>
      <c r="AF3" s="30">
        <v>54</v>
      </c>
      <c r="AG3" s="29">
        <v>55</v>
      </c>
      <c r="AH3" s="4">
        <v>56</v>
      </c>
      <c r="AI3" s="4">
        <v>57</v>
      </c>
      <c r="AJ3" s="4">
        <v>58</v>
      </c>
      <c r="AK3" s="4">
        <v>59</v>
      </c>
      <c r="AL3" s="4">
        <v>60</v>
      </c>
      <c r="AM3" s="13"/>
      <c r="AN3" s="13"/>
      <c r="AO3" s="13"/>
      <c r="AP3" s="13"/>
      <c r="AQ3" s="13"/>
      <c r="AR3" s="13"/>
      <c r="AS3" s="13"/>
      <c r="AT3" s="9"/>
      <c r="AU3" s="9"/>
      <c r="AV3" s="9"/>
      <c r="AW3" s="9"/>
      <c r="AX3" s="9"/>
    </row>
    <row r="4" spans="1:50" ht="17.100000000000001" customHeight="1">
      <c r="A4" s="89" t="s">
        <v>0</v>
      </c>
      <c r="B4" s="5">
        <v>25</v>
      </c>
      <c r="C4" s="50">
        <f>'Verbrauch Tabelle'!C4*'COP Tabelle'!C4</f>
        <v>4.9644000000000013</v>
      </c>
      <c r="D4" s="50">
        <f>'Verbrauch Tabelle'!D4*'COP Tabelle'!D4</f>
        <v>4.9738480000000012</v>
      </c>
      <c r="E4" s="50">
        <f>'Verbrauch Tabelle'!E4*'COP Tabelle'!E4</f>
        <v>4.9819520000000006</v>
      </c>
      <c r="F4" s="50">
        <f>'Verbrauch Tabelle'!F4*'COP Tabelle'!F4</f>
        <v>4.9887120000000005</v>
      </c>
      <c r="G4" s="51">
        <f>'Verbrauch Tabelle'!G4*'COP Tabelle'!G4</f>
        <v>4.9941280000000008</v>
      </c>
      <c r="H4" s="33">
        <f>'Verbrauch Tabelle'!H4*'COP Tabelle'!H4</f>
        <v>4.9982000000000006</v>
      </c>
      <c r="I4" s="34">
        <f>'Verbrauch Tabelle'!I4*'COP Tabelle'!I4</f>
        <v>5.000928</v>
      </c>
      <c r="J4" s="34">
        <f>'Verbrauch Tabelle'!J4*'COP Tabelle'!J4</f>
        <v>5.0023119999999999</v>
      </c>
      <c r="K4" s="34">
        <f>'Verbrauch Tabelle'!K4*'COP Tabelle'!K4</f>
        <v>5.0023520000000001</v>
      </c>
      <c r="L4" s="34">
        <f>'Verbrauch Tabelle'!L4*'COP Tabelle'!L4</f>
        <v>5.0010479999999999</v>
      </c>
      <c r="M4" s="35">
        <f>'Verbrauch Tabelle'!M4*'COP Tabelle'!M4</f>
        <v>4.9983999999999993</v>
      </c>
      <c r="N4" s="34">
        <f>'Verbrauch Tabelle'!N4*'COP Tabelle'!N4</f>
        <v>5.0057359999999997</v>
      </c>
      <c r="O4" s="34">
        <f>'Verbrauch Tabelle'!O4*'COP Tabelle'!O4</f>
        <v>5.009544</v>
      </c>
      <c r="P4" s="34">
        <f>'Verbrauch Tabelle'!P4*'COP Tabelle'!P4</f>
        <v>5.0098240000000001</v>
      </c>
      <c r="Q4" s="34">
        <f>'Verbrauch Tabelle'!Q4*'COP Tabelle'!Q4</f>
        <v>5.0065759999999999</v>
      </c>
      <c r="R4" s="35">
        <f>'Verbrauch Tabelle'!R4*'COP Tabelle'!R4</f>
        <v>4.9998000000000005</v>
      </c>
      <c r="S4" s="34">
        <f>'Verbrauch Tabelle'!S4*'COP Tabelle'!S4</f>
        <v>5.0068400000000004</v>
      </c>
      <c r="T4" s="34">
        <f>'Verbrauch Tabelle'!T4*'COP Tabelle'!T4</f>
        <v>5.01004</v>
      </c>
      <c r="U4" s="34">
        <f>'Verbrauch Tabelle'!U4*'COP Tabelle'!U4</f>
        <v>5.0094000000000003</v>
      </c>
      <c r="V4" s="34">
        <f>'Verbrauch Tabelle'!V4*'COP Tabelle'!V4</f>
        <v>5.0049200000000003</v>
      </c>
      <c r="W4" s="35">
        <f>'Verbrauch Tabelle'!W4*'COP Tabelle'!W4</f>
        <v>4.9965999999999999</v>
      </c>
      <c r="X4" s="34">
        <f>'Verbrauch Tabelle'!X4*'COP Tabelle'!X4</f>
        <v>5.0105120000000003</v>
      </c>
      <c r="Y4" s="34">
        <f>'Verbrauch Tabelle'!Y4*'COP Tabelle'!Y4</f>
        <v>5.017608000000001</v>
      </c>
      <c r="Z4" s="34">
        <f>'Verbrauch Tabelle'!Z4*'COP Tabelle'!Z4</f>
        <v>5.0178880000000001</v>
      </c>
      <c r="AA4" s="34">
        <f>'Verbrauch Tabelle'!AA4*'COP Tabelle'!AA4</f>
        <v>5.0113520000000005</v>
      </c>
      <c r="AB4" s="35">
        <f>'Verbrauch Tabelle'!AB4*'COP Tabelle'!AB4</f>
        <v>4.9980000000000002</v>
      </c>
      <c r="AC4" s="34">
        <f>'Verbrauch Tabelle'!AC4*'COP Tabelle'!AC4</f>
        <v>5.0099600000000004</v>
      </c>
      <c r="AD4" s="34">
        <f>'Verbrauch Tabelle'!AD4*'COP Tabelle'!AD4</f>
        <v>5.0166400000000007</v>
      </c>
      <c r="AE4" s="34">
        <f>'Verbrauch Tabelle'!AE4*'COP Tabelle'!AE4</f>
        <v>5.0180400000000027</v>
      </c>
      <c r="AF4" s="34">
        <f>'Verbrauch Tabelle'!AF4*'COP Tabelle'!AF4</f>
        <v>5.0141600000000031</v>
      </c>
      <c r="AG4" s="36">
        <f>'Verbrauch Tabelle'!AG4*'COP Tabelle'!AG4</f>
        <v>5.0050000000000052</v>
      </c>
      <c r="AH4" s="57">
        <f>'Verbrauch Tabelle'!AH4*'COP Tabelle'!AH4</f>
        <v>4.9905600000000057</v>
      </c>
      <c r="AI4" s="50">
        <f>'Verbrauch Tabelle'!AI4*'COP Tabelle'!AI4</f>
        <v>4.970840000000007</v>
      </c>
      <c r="AJ4" s="50">
        <f>'Verbrauch Tabelle'!AJ4*'COP Tabelle'!AJ4</f>
        <v>4.9458400000000076</v>
      </c>
      <c r="AK4" s="50">
        <f>'Verbrauch Tabelle'!AK4*'COP Tabelle'!AK4</f>
        <v>4.9155600000000099</v>
      </c>
      <c r="AL4" s="50">
        <f>'Verbrauch Tabelle'!AL4*'COP Tabelle'!AL4</f>
        <v>4.8800000000000106</v>
      </c>
      <c r="AM4" s="12"/>
      <c r="AN4" s="12"/>
      <c r="AO4" s="12"/>
      <c r="AP4" s="12"/>
      <c r="AQ4" s="12"/>
      <c r="AR4" s="12"/>
      <c r="AS4" s="12"/>
      <c r="AT4" s="8"/>
      <c r="AU4" s="8"/>
      <c r="AV4" s="8"/>
      <c r="AW4" s="8"/>
      <c r="AX4" s="8"/>
    </row>
    <row r="5" spans="1:50" ht="17.100000000000001" hidden="1" customHeight="1" outlineLevel="1">
      <c r="A5" s="90"/>
      <c r="B5" s="4">
        <v>24</v>
      </c>
      <c r="C5" s="50">
        <f>'Verbrauch Tabelle'!C5*'COP Tabelle'!C5</f>
        <v>4.9814333333333352</v>
      </c>
      <c r="D5" s="50">
        <f>'Verbrauch Tabelle'!D5*'COP Tabelle'!D5</f>
        <v>4.9925561728395076</v>
      </c>
      <c r="E5" s="50">
        <f>'Verbrauch Tabelle'!E5*'COP Tabelle'!E5</f>
        <v>5.0022622222222228</v>
      </c>
      <c r="F5" s="50">
        <f>'Verbrauch Tabelle'!F5*'COP Tabelle'!F5</f>
        <v>5.0105514814814809</v>
      </c>
      <c r="G5" s="51">
        <f>'Verbrauch Tabelle'!G5*'COP Tabelle'!G5</f>
        <v>5.0174239506172853</v>
      </c>
      <c r="H5" s="37">
        <f>'Verbrauch Tabelle'!H5*'COP Tabelle'!H5</f>
        <v>5.0228796296296299</v>
      </c>
      <c r="I5" s="7">
        <f>'Verbrauch Tabelle'!I5*'COP Tabelle'!I5</f>
        <v>5.026918518518519</v>
      </c>
      <c r="J5" s="7">
        <f>'Verbrauch Tabelle'!J5*'COP Tabelle'!J5</f>
        <v>5.0295406172839501</v>
      </c>
      <c r="K5" s="7">
        <f>'Verbrauch Tabelle'!K5*'COP Tabelle'!K5</f>
        <v>5.0307459259259257</v>
      </c>
      <c r="L5" s="7">
        <f>'Verbrauch Tabelle'!L5*'COP Tabelle'!L5</f>
        <v>5.0305344444444433</v>
      </c>
      <c r="M5" s="7">
        <f>'Verbrauch Tabelle'!M5*'COP Tabelle'!M5</f>
        <v>5.0289061728395055</v>
      </c>
      <c r="N5" s="7">
        <f>'Verbrauch Tabelle'!N5*'COP Tabelle'!N5</f>
        <v>5.0378038148148141</v>
      </c>
      <c r="O5" s="7">
        <f>'Verbrauch Tabelle'!O5*'COP Tabelle'!O5</f>
        <v>5.042967604938271</v>
      </c>
      <c r="P5" s="7">
        <f>'Verbrauch Tabelle'!P5*'COP Tabelle'!P5</f>
        <v>5.0443975432098762</v>
      </c>
      <c r="Q5" s="7">
        <f>'Verbrauch Tabelle'!Q5*'COP Tabelle'!Q5</f>
        <v>5.0420936296296297</v>
      </c>
      <c r="R5" s="7">
        <f>'Verbrauch Tabelle'!R5*'COP Tabelle'!R5</f>
        <v>5.0360558641975306</v>
      </c>
      <c r="S5" s="7">
        <f>'Verbrauch Tabelle'!S5*'COP Tabelle'!S5</f>
        <v>5.0437866666666666</v>
      </c>
      <c r="T5" s="7">
        <f>'Verbrauch Tabelle'!T5*'COP Tabelle'!T5</f>
        <v>5.0475993209876551</v>
      </c>
      <c r="U5" s="7">
        <f>'Verbrauch Tabelle'!U5*'COP Tabelle'!U5</f>
        <v>5.0474938271604932</v>
      </c>
      <c r="V5" s="7">
        <f>'Verbrauch Tabelle'!V5*'COP Tabelle'!V5</f>
        <v>5.0434701851851855</v>
      </c>
      <c r="W5" s="7">
        <f>'Verbrauch Tabelle'!W5*'COP Tabelle'!W5</f>
        <v>5.0355283950617293</v>
      </c>
      <c r="X5" s="7">
        <f>'Verbrauch Tabelle'!X5*'COP Tabelle'!X5</f>
        <v>5.0496580987654323</v>
      </c>
      <c r="Y5" s="7">
        <f>'Verbrauch Tabelle'!Y5*'COP Tabelle'!Y5</f>
        <v>5.0568975802469147</v>
      </c>
      <c r="Z5" s="7">
        <f>'Verbrauch Tabelle'!Z5*'COP Tabelle'!Z5</f>
        <v>5.0572468395061723</v>
      </c>
      <c r="AA5" s="7">
        <f>'Verbrauch Tabelle'!AA5*'COP Tabelle'!AA5</f>
        <v>5.0507058765432102</v>
      </c>
      <c r="AB5" s="7">
        <f>'Verbrauch Tabelle'!AB5*'COP Tabelle'!AB5</f>
        <v>5.0372746913580251</v>
      </c>
      <c r="AC5" s="7">
        <f>'Verbrauch Tabelle'!AC5*'COP Tabelle'!AC5</f>
        <v>5.0497781481481487</v>
      </c>
      <c r="AD5" s="7">
        <f>'Verbrauch Tabelle'!AD5*'COP Tabelle'!AD5</f>
        <v>5.0569130864197538</v>
      </c>
      <c r="AE5" s="7">
        <f>'Verbrauch Tabelle'!AE5*'COP Tabelle'!AE5</f>
        <v>5.0586795061728402</v>
      </c>
      <c r="AF5" s="7">
        <f>'Verbrauch Tabelle'!AF5*'COP Tabelle'!AF5</f>
        <v>5.0550774074074081</v>
      </c>
      <c r="AG5" s="38">
        <f>'Verbrauch Tabelle'!AG5*'COP Tabelle'!AG5</f>
        <v>5.0461067901234573</v>
      </c>
      <c r="AH5" s="57">
        <f>'Verbrauch Tabelle'!AH5*'COP Tabelle'!AH5</f>
        <v>5.0317676543209942</v>
      </c>
      <c r="AI5" s="50">
        <f>'Verbrauch Tabelle'!AI5*'COP Tabelle'!AI5</f>
        <v>5.0120600000000071</v>
      </c>
      <c r="AJ5" s="50">
        <f>'Verbrauch Tabelle'!AJ5*'COP Tabelle'!AJ5</f>
        <v>4.9869838271605014</v>
      </c>
      <c r="AK5" s="50">
        <f>'Verbrauch Tabelle'!AK5*'COP Tabelle'!AK5</f>
        <v>4.9565391358024797</v>
      </c>
      <c r="AL5" s="50">
        <f>'Verbrauch Tabelle'!AL5*'COP Tabelle'!AL5</f>
        <v>4.9207259259259368</v>
      </c>
      <c r="AM5" s="12"/>
      <c r="AN5" s="12"/>
      <c r="AO5" s="12"/>
      <c r="AP5" s="12"/>
      <c r="AQ5" s="12"/>
      <c r="AR5" s="12"/>
      <c r="AS5" s="12"/>
      <c r="AT5" s="8"/>
      <c r="AU5" s="8"/>
      <c r="AV5" s="8"/>
      <c r="AW5" s="8"/>
      <c r="AX5" s="8"/>
    </row>
    <row r="6" spans="1:50" ht="17.100000000000001" hidden="1" customHeight="1" outlineLevel="1">
      <c r="A6" s="90"/>
      <c r="B6" s="4">
        <v>23</v>
      </c>
      <c r="C6" s="50">
        <f>'Verbrauch Tabelle'!C6*'COP Tabelle'!C6</f>
        <v>4.9960222222222246</v>
      </c>
      <c r="D6" s="50">
        <f>'Verbrauch Tabelle'!D6*'COP Tabelle'!D6</f>
        <v>5.0087246913580268</v>
      </c>
      <c r="E6" s="50">
        <f>'Verbrauch Tabelle'!E6*'COP Tabelle'!E6</f>
        <v>5.0199377777777796</v>
      </c>
      <c r="F6" s="50">
        <f>'Verbrauch Tabelle'!F6*'COP Tabelle'!F6</f>
        <v>5.0296614814814831</v>
      </c>
      <c r="G6" s="51">
        <f>'Verbrauch Tabelle'!G6*'COP Tabelle'!G6</f>
        <v>5.0378958024691372</v>
      </c>
      <c r="H6" s="37">
        <f>'Verbrauch Tabelle'!H6*'COP Tabelle'!H6</f>
        <v>5.0446407407407419</v>
      </c>
      <c r="I6" s="7">
        <f>'Verbrauch Tabelle'!I6*'COP Tabelle'!I6</f>
        <v>5.0498962962962972</v>
      </c>
      <c r="J6" s="7">
        <f>'Verbrauch Tabelle'!J6*'COP Tabelle'!J6</f>
        <v>5.0536624691358023</v>
      </c>
      <c r="K6" s="7">
        <f>'Verbrauch Tabelle'!K6*'COP Tabelle'!K6</f>
        <v>5.0559392592592598</v>
      </c>
      <c r="L6" s="7">
        <f>'Verbrauch Tabelle'!L6*'COP Tabelle'!L6</f>
        <v>5.0567266666666661</v>
      </c>
      <c r="M6" s="7">
        <f>'Verbrauch Tabelle'!M6*'COP Tabelle'!M6</f>
        <v>5.0560246913580249</v>
      </c>
      <c r="N6" s="7">
        <f>'Verbrauch Tabelle'!N6*'COP Tabelle'!N6</f>
        <v>5.0663037037037038</v>
      </c>
      <c r="O6" s="7">
        <f>'Verbrauch Tabelle'!O6*'COP Tabelle'!O6</f>
        <v>5.0726419753086409</v>
      </c>
      <c r="P6" s="7">
        <f>'Verbrauch Tabelle'!P6*'COP Tabelle'!P6</f>
        <v>5.0750395061728399</v>
      </c>
      <c r="Q6" s="7">
        <f>'Verbrauch Tabelle'!Q6*'COP Tabelle'!Q6</f>
        <v>5.0734962962962964</v>
      </c>
      <c r="R6" s="7">
        <f>'Verbrauch Tabelle'!R6*'COP Tabelle'!R6</f>
        <v>5.0680123456790112</v>
      </c>
      <c r="S6" s="7">
        <f>'Verbrauch Tabelle'!S6*'COP Tabelle'!S6</f>
        <v>5.0763777777777781</v>
      </c>
      <c r="T6" s="7">
        <f>'Verbrauch Tabelle'!T6*'COP Tabelle'!T6</f>
        <v>5.0807506172839503</v>
      </c>
      <c r="U6" s="7">
        <f>'Verbrauch Tabelle'!U6*'COP Tabelle'!U6</f>
        <v>5.0811308641975295</v>
      </c>
      <c r="V6" s="7">
        <f>'Verbrauch Tabelle'!V6*'COP Tabelle'!V6</f>
        <v>5.0775185185185192</v>
      </c>
      <c r="W6" s="7">
        <f>'Verbrauch Tabelle'!W6*'COP Tabelle'!W6</f>
        <v>5.0699135802469133</v>
      </c>
      <c r="X6" s="7">
        <f>'Verbrauch Tabelle'!X6*'COP Tabelle'!X6</f>
        <v>5.0842315061728405</v>
      </c>
      <c r="Y6" s="7">
        <f>'Verbrauch Tabelle'!Y6*'COP Tabelle'!Y6</f>
        <v>5.091591209876543</v>
      </c>
      <c r="Z6" s="7">
        <f>'Verbrauch Tabelle'!Z6*'COP Tabelle'!Z6</f>
        <v>5.0919926913580245</v>
      </c>
      <c r="AA6" s="7">
        <f>'Verbrauch Tabelle'!AA6*'COP Tabelle'!AA6</f>
        <v>5.0854359506172839</v>
      </c>
      <c r="AB6" s="7">
        <f>'Verbrauch Tabelle'!AB6*'COP Tabelle'!AB6</f>
        <v>5.0719209876543214</v>
      </c>
      <c r="AC6" s="7">
        <f>'Verbrauch Tabelle'!AC6*'COP Tabelle'!AC6</f>
        <v>5.0849148148148142</v>
      </c>
      <c r="AD6" s="7">
        <f>'Verbrauch Tabelle'!AD6*'COP Tabelle'!AD6</f>
        <v>5.0924567901234576</v>
      </c>
      <c r="AE6" s="7">
        <f>'Verbrauch Tabelle'!AE6*'COP Tabelle'!AE6</f>
        <v>5.0945469135802472</v>
      </c>
      <c r="AF6" s="7">
        <f>'Verbrauch Tabelle'!AF6*'COP Tabelle'!AF6</f>
        <v>5.0911851851851857</v>
      </c>
      <c r="AG6" s="38">
        <f>'Verbrauch Tabelle'!AG6*'COP Tabelle'!AG6</f>
        <v>5.0823716049382721</v>
      </c>
      <c r="AH6" s="57">
        <f>'Verbrauch Tabelle'!AH6*'COP Tabelle'!AH6</f>
        <v>5.0681061728395127</v>
      </c>
      <c r="AI6" s="50">
        <f>'Verbrauch Tabelle'!AI6*'COP Tabelle'!AI6</f>
        <v>5.0483888888888968</v>
      </c>
      <c r="AJ6" s="50">
        <f>'Verbrauch Tabelle'!AJ6*'COP Tabelle'!AJ6</f>
        <v>5.023219753086428</v>
      </c>
      <c r="AK6" s="50">
        <f>'Verbrauch Tabelle'!AK6*'COP Tabelle'!AK6</f>
        <v>4.9925987654321089</v>
      </c>
      <c r="AL6" s="50">
        <f>'Verbrauch Tabelle'!AL6*'COP Tabelle'!AL6</f>
        <v>4.9565259259259378</v>
      </c>
      <c r="AM6" s="12"/>
      <c r="AN6" s="12"/>
      <c r="AO6" s="12"/>
      <c r="AP6" s="12"/>
      <c r="AQ6" s="12"/>
      <c r="AR6" s="12"/>
      <c r="AS6" s="12"/>
      <c r="AT6" s="8"/>
      <c r="AU6" s="8"/>
      <c r="AV6" s="8"/>
      <c r="AW6" s="8"/>
      <c r="AX6" s="8"/>
    </row>
    <row r="7" spans="1:50" ht="17.100000000000001" hidden="1" customHeight="1" outlineLevel="1">
      <c r="A7" s="90"/>
      <c r="B7" s="4">
        <v>22</v>
      </c>
      <c r="C7" s="50">
        <f>'Verbrauch Tabelle'!C7*'COP Tabelle'!C7</f>
        <v>5.0081666666666695</v>
      </c>
      <c r="D7" s="50">
        <f>'Verbrauch Tabelle'!D7*'COP Tabelle'!D7</f>
        <v>5.0223535555555578</v>
      </c>
      <c r="E7" s="50">
        <f>'Verbrauch Tabelle'!E7*'COP Tabelle'!E7</f>
        <v>5.0349786666666683</v>
      </c>
      <c r="F7" s="50">
        <f>'Verbrauch Tabelle'!F7*'COP Tabelle'!F7</f>
        <v>5.0460420000000008</v>
      </c>
      <c r="G7" s="51">
        <f>'Verbrauch Tabelle'!G7*'COP Tabelle'!G7</f>
        <v>5.0555435555555581</v>
      </c>
      <c r="H7" s="37">
        <f>'Verbrauch Tabelle'!H7*'COP Tabelle'!H7</f>
        <v>5.0634833333333349</v>
      </c>
      <c r="I7" s="7">
        <f>'Verbrauch Tabelle'!I7*'COP Tabelle'!I7</f>
        <v>5.0698613333333356</v>
      </c>
      <c r="J7" s="7">
        <f>'Verbrauch Tabelle'!J7*'COP Tabelle'!J7</f>
        <v>5.0746775555555557</v>
      </c>
      <c r="K7" s="7">
        <f>'Verbrauch Tabelle'!K7*'COP Tabelle'!K7</f>
        <v>5.0779320000000006</v>
      </c>
      <c r="L7" s="7">
        <f>'Verbrauch Tabelle'!L7*'COP Tabelle'!L7</f>
        <v>5.0796246666666667</v>
      </c>
      <c r="M7" s="7">
        <f>'Verbrauch Tabelle'!M7*'COP Tabelle'!M7</f>
        <v>5.0797555555555567</v>
      </c>
      <c r="N7" s="7">
        <f>'Verbrauch Tabelle'!N7*'COP Tabelle'!N7</f>
        <v>5.0912356666666669</v>
      </c>
      <c r="O7" s="7">
        <f>'Verbrauch Tabelle'!O7*'COP Tabelle'!O7</f>
        <v>5.0985671111111106</v>
      </c>
      <c r="P7" s="7">
        <f>'Verbrauch Tabelle'!P7*'COP Tabelle'!P7</f>
        <v>5.1017498888888886</v>
      </c>
      <c r="Q7" s="7">
        <f>'Verbrauch Tabelle'!Q7*'COP Tabelle'!Q7</f>
        <v>5.1007840000000009</v>
      </c>
      <c r="R7" s="7">
        <f>'Verbrauch Tabelle'!R7*'COP Tabelle'!R7</f>
        <v>5.095669444444443</v>
      </c>
      <c r="S7" s="7">
        <f>'Verbrauch Tabelle'!S7*'COP Tabelle'!S7</f>
        <v>5.1046133333333339</v>
      </c>
      <c r="T7" s="7">
        <f>'Verbrauch Tabelle'!T7*'COP Tabelle'!T7</f>
        <v>5.1094938888888883</v>
      </c>
      <c r="U7" s="7">
        <f>'Verbrauch Tabelle'!U7*'COP Tabelle'!U7</f>
        <v>5.110311111111109</v>
      </c>
      <c r="V7" s="7">
        <f>'Verbrauch Tabelle'!V7*'COP Tabelle'!V7</f>
        <v>5.1070649999999995</v>
      </c>
      <c r="W7" s="7">
        <f>'Verbrauch Tabelle'!W7*'COP Tabelle'!W7</f>
        <v>5.0997555555555563</v>
      </c>
      <c r="X7" s="7">
        <f>'Verbrauch Tabelle'!X7*'COP Tabelle'!X7</f>
        <v>5.1142322222222223</v>
      </c>
      <c r="Y7" s="7">
        <f>'Verbrauch Tabelle'!Y7*'COP Tabelle'!Y7</f>
        <v>5.1216888888888894</v>
      </c>
      <c r="Z7" s="7">
        <f>'Verbrauch Tabelle'!Z7*'COP Tabelle'!Z7</f>
        <v>5.1221255555555558</v>
      </c>
      <c r="AA7" s="7">
        <f>'Verbrauch Tabelle'!AA7*'COP Tabelle'!AA7</f>
        <v>5.1155422222222224</v>
      </c>
      <c r="AB7" s="7">
        <f>'Verbrauch Tabelle'!AB7*'COP Tabelle'!AB7</f>
        <v>5.1019388888888884</v>
      </c>
      <c r="AC7" s="7">
        <f>'Verbrauch Tabelle'!AC7*'COP Tabelle'!AC7</f>
        <v>5.1153700000000004</v>
      </c>
      <c r="AD7" s="7">
        <f>'Verbrauch Tabelle'!AD7*'COP Tabelle'!AD7</f>
        <v>5.1232711111111113</v>
      </c>
      <c r="AE7" s="7">
        <f>'Verbrauch Tabelle'!AE7*'COP Tabelle'!AE7</f>
        <v>5.1256422222222229</v>
      </c>
      <c r="AF7" s="7">
        <f>'Verbrauch Tabelle'!AF7*'COP Tabelle'!AF7</f>
        <v>5.1224833333333333</v>
      </c>
      <c r="AG7" s="38">
        <f>'Verbrauch Tabelle'!AG7*'COP Tabelle'!AG7</f>
        <v>5.1137944444444443</v>
      </c>
      <c r="AH7" s="57">
        <f>'Verbrauch Tabelle'!AH7*'COP Tabelle'!AH7</f>
        <v>5.0995755555555613</v>
      </c>
      <c r="AI7" s="50">
        <f>'Verbrauch Tabelle'!AI7*'COP Tabelle'!AI7</f>
        <v>5.0798266666666727</v>
      </c>
      <c r="AJ7" s="50">
        <f>'Verbrauch Tabelle'!AJ7*'COP Tabelle'!AJ7</f>
        <v>5.0545477777777856</v>
      </c>
      <c r="AK7" s="50">
        <f>'Verbrauch Tabelle'!AK7*'COP Tabelle'!AK7</f>
        <v>5.0237388888888983</v>
      </c>
      <c r="AL7" s="50">
        <f>'Verbrauch Tabelle'!AL7*'COP Tabelle'!AL7</f>
        <v>4.9874000000000116</v>
      </c>
      <c r="AM7" s="12"/>
      <c r="AN7" s="12"/>
      <c r="AO7" s="12"/>
      <c r="AP7" s="12"/>
      <c r="AQ7" s="12"/>
      <c r="AR7" s="12"/>
      <c r="AS7" s="12"/>
      <c r="AT7" s="8"/>
      <c r="AU7" s="8"/>
      <c r="AV7" s="8"/>
      <c r="AW7" s="8"/>
      <c r="AX7" s="8"/>
    </row>
    <row r="8" spans="1:50" ht="17.100000000000001" hidden="1" customHeight="1" outlineLevel="1">
      <c r="A8" s="90"/>
      <c r="B8" s="4">
        <v>21</v>
      </c>
      <c r="C8" s="50">
        <f>'Verbrauch Tabelle'!C8*'COP Tabelle'!C8</f>
        <v>5.0178666666666709</v>
      </c>
      <c r="D8" s="50">
        <f>'Verbrauch Tabelle'!D8*'COP Tabelle'!D8</f>
        <v>5.0334427654321017</v>
      </c>
      <c r="E8" s="50">
        <f>'Verbrauch Tabelle'!E8*'COP Tabelle'!E8</f>
        <v>5.0473848888888924</v>
      </c>
      <c r="F8" s="50">
        <f>'Verbrauch Tabelle'!F8*'COP Tabelle'!F8</f>
        <v>5.0596930370370385</v>
      </c>
      <c r="G8" s="51">
        <f>'Verbrauch Tabelle'!G8*'COP Tabelle'!G8</f>
        <v>5.0703672098765464</v>
      </c>
      <c r="H8" s="37">
        <f>'Verbrauch Tabelle'!H8*'COP Tabelle'!H8</f>
        <v>5.0794074074074098</v>
      </c>
      <c r="I8" s="7">
        <f>'Verbrauch Tabelle'!I8*'COP Tabelle'!I8</f>
        <v>5.0868136296296331</v>
      </c>
      <c r="J8" s="7">
        <f>'Verbrauch Tabelle'!J8*'COP Tabelle'!J8</f>
        <v>5.0925858765432102</v>
      </c>
      <c r="K8" s="7">
        <f>'Verbrauch Tabelle'!K8*'COP Tabelle'!K8</f>
        <v>5.0967241481481498</v>
      </c>
      <c r="L8" s="7">
        <f>'Verbrauch Tabelle'!L8*'COP Tabelle'!L8</f>
        <v>5.0992284444444449</v>
      </c>
      <c r="M8" s="7">
        <f>'Verbrauch Tabelle'!M8*'COP Tabelle'!M8</f>
        <v>5.1000987654321008</v>
      </c>
      <c r="N8" s="7">
        <f>'Verbrauch Tabelle'!N8*'COP Tabelle'!N8</f>
        <v>5.1125997037037036</v>
      </c>
      <c r="O8" s="7">
        <f>'Verbrauch Tabelle'!O8*'COP Tabelle'!O8</f>
        <v>5.1207430123456774</v>
      </c>
      <c r="P8" s="7">
        <f>'Verbrauch Tabelle'!P8*'COP Tabelle'!P8</f>
        <v>5.1245286913580248</v>
      </c>
      <c r="Q8" s="7">
        <f>'Verbrauch Tabelle'!Q8*'COP Tabelle'!Q8</f>
        <v>5.1239567407407423</v>
      </c>
      <c r="R8" s="7">
        <f>'Verbrauch Tabelle'!R8*'COP Tabelle'!R8</f>
        <v>5.1190271604938253</v>
      </c>
      <c r="S8" s="7">
        <f>'Verbrauch Tabelle'!S8*'COP Tabelle'!S8</f>
        <v>5.1284933333333331</v>
      </c>
      <c r="T8" s="7">
        <f>'Verbrauch Tabelle'!T8*'COP Tabelle'!T8</f>
        <v>5.1338291358024684</v>
      </c>
      <c r="U8" s="7">
        <f>'Verbrauch Tabelle'!U8*'COP Tabelle'!U8</f>
        <v>5.1350345679012328</v>
      </c>
      <c r="V8" s="7">
        <f>'Verbrauch Tabelle'!V8*'COP Tabelle'!V8</f>
        <v>5.13210962962963</v>
      </c>
      <c r="W8" s="7">
        <f>'Verbrauch Tabelle'!W8*'COP Tabelle'!W8</f>
        <v>5.1250543209876547</v>
      </c>
      <c r="X8" s="7">
        <f>'Verbrauch Tabelle'!X8*'COP Tabelle'!X8</f>
        <v>5.1396602469135804</v>
      </c>
      <c r="Y8" s="7">
        <f>'Verbrauch Tabelle'!Y8*'COP Tabelle'!Y8</f>
        <v>5.1471906172839503</v>
      </c>
      <c r="Z8" s="7">
        <f>'Verbrauch Tabelle'!Z8*'COP Tabelle'!Z8</f>
        <v>5.1476454320987655</v>
      </c>
      <c r="AA8" s="7">
        <f>'Verbrauch Tabelle'!AA8*'COP Tabelle'!AA8</f>
        <v>5.1410246913580258</v>
      </c>
      <c r="AB8" s="7">
        <f>'Verbrauch Tabelle'!AB8*'COP Tabelle'!AB8</f>
        <v>5.1273283950617277</v>
      </c>
      <c r="AC8" s="7">
        <f>'Verbrauch Tabelle'!AC8*'COP Tabelle'!AC8</f>
        <v>5.1411437037037029</v>
      </c>
      <c r="AD8" s="7">
        <f>'Verbrauch Tabelle'!AD8*'COP Tabelle'!AD8</f>
        <v>5.1493560493827166</v>
      </c>
      <c r="AE8" s="7">
        <f>'Verbrauch Tabelle'!AE8*'COP Tabelle'!AE8</f>
        <v>5.1519654320987662</v>
      </c>
      <c r="AF8" s="7">
        <f>'Verbrauch Tabelle'!AF8*'COP Tabelle'!AF8</f>
        <v>5.1489718518518517</v>
      </c>
      <c r="AG8" s="38">
        <f>'Verbrauch Tabelle'!AG8*'COP Tabelle'!AG8</f>
        <v>5.1403753086419757</v>
      </c>
      <c r="AH8" s="57">
        <f>'Verbrauch Tabelle'!AH8*'COP Tabelle'!AH8</f>
        <v>5.1261758024691417</v>
      </c>
      <c r="AI8" s="50">
        <f>'Verbrauch Tabelle'!AI8*'COP Tabelle'!AI8</f>
        <v>5.106373333333341</v>
      </c>
      <c r="AJ8" s="50">
        <f>'Verbrauch Tabelle'!AJ8*'COP Tabelle'!AJ8</f>
        <v>5.0809679012345761</v>
      </c>
      <c r="AK8" s="50">
        <f>'Verbrauch Tabelle'!AK8*'COP Tabelle'!AK8</f>
        <v>5.0499595061728506</v>
      </c>
      <c r="AL8" s="50">
        <f>'Verbrauch Tabelle'!AL8*'COP Tabelle'!AL8</f>
        <v>5.0133481481481592</v>
      </c>
      <c r="AM8" s="12"/>
      <c r="AN8" s="12"/>
      <c r="AO8" s="12"/>
      <c r="AP8" s="12"/>
      <c r="AQ8" s="12"/>
      <c r="AR8" s="12"/>
      <c r="AS8" s="12"/>
      <c r="AT8" s="8"/>
      <c r="AU8" s="8"/>
      <c r="AV8" s="8"/>
      <c r="AW8" s="8"/>
      <c r="AX8" s="8"/>
    </row>
    <row r="9" spans="1:50" ht="17.100000000000001" hidden="1" customHeight="1" outlineLevel="1">
      <c r="A9" s="90"/>
      <c r="B9" s="4">
        <v>20</v>
      </c>
      <c r="C9" s="50">
        <f>'Verbrauch Tabelle'!C9*'COP Tabelle'!C9</f>
        <v>5.0251222222222252</v>
      </c>
      <c r="D9" s="50">
        <f>'Verbrauch Tabelle'!D9*'COP Tabelle'!D9</f>
        <v>5.0419923209876556</v>
      </c>
      <c r="E9" s="50">
        <f>'Verbrauch Tabelle'!E9*'COP Tabelle'!E9</f>
        <v>5.0571564444444457</v>
      </c>
      <c r="F9" s="50">
        <f>'Verbrauch Tabelle'!F9*'COP Tabelle'!F9</f>
        <v>5.0706145925925927</v>
      </c>
      <c r="G9" s="51">
        <f>'Verbrauch Tabelle'!G9*'COP Tabelle'!G9</f>
        <v>5.0823667654321012</v>
      </c>
      <c r="H9" s="37">
        <f>'Verbrauch Tabelle'!H9*'COP Tabelle'!H9</f>
        <v>5.0924129629629631</v>
      </c>
      <c r="I9" s="7">
        <f>'Verbrauch Tabelle'!I9*'COP Tabelle'!I9</f>
        <v>5.1007531851851873</v>
      </c>
      <c r="J9" s="7">
        <f>'Verbrauch Tabelle'!J9*'COP Tabelle'!J9</f>
        <v>5.107387432098764</v>
      </c>
      <c r="K9" s="7">
        <f>'Verbrauch Tabelle'!K9*'COP Tabelle'!K9</f>
        <v>5.1123157037037039</v>
      </c>
      <c r="L9" s="7">
        <f>'Verbrauch Tabelle'!L9*'COP Tabelle'!L9</f>
        <v>5.1155379999999981</v>
      </c>
      <c r="M9" s="7">
        <f>'Verbrauch Tabelle'!M9*'COP Tabelle'!M9</f>
        <v>5.1170543209876538</v>
      </c>
      <c r="N9" s="7">
        <f>'Verbrauch Tabelle'!N9*'COP Tabelle'!N9</f>
        <v>5.1303958148148148</v>
      </c>
      <c r="O9" s="7">
        <f>'Verbrauch Tabelle'!O9*'COP Tabelle'!O9</f>
        <v>5.139169679012344</v>
      </c>
      <c r="P9" s="7">
        <f>'Verbrauch Tabelle'!P9*'COP Tabelle'!P9</f>
        <v>5.1433759135802459</v>
      </c>
      <c r="Q9" s="7">
        <f>'Verbrauch Tabelle'!Q9*'COP Tabelle'!Q9</f>
        <v>5.1430145185185197</v>
      </c>
      <c r="R9" s="7">
        <f>'Verbrauch Tabelle'!R9*'COP Tabelle'!R9</f>
        <v>5.1380854938271572</v>
      </c>
      <c r="S9" s="7">
        <f>'Verbrauch Tabelle'!S9*'COP Tabelle'!S9</f>
        <v>5.1480177777777776</v>
      </c>
      <c r="T9" s="7">
        <f>'Verbrauch Tabelle'!T9*'COP Tabelle'!T9</f>
        <v>5.1537563580246912</v>
      </c>
      <c r="U9" s="7">
        <f>'Verbrauch Tabelle'!U9*'COP Tabelle'!U9</f>
        <v>5.155301234567899</v>
      </c>
      <c r="V9" s="7">
        <f>'Verbrauch Tabelle'!V9*'COP Tabelle'!V9</f>
        <v>5.152652407407408</v>
      </c>
      <c r="W9" s="7">
        <f>'Verbrauch Tabelle'!W9*'COP Tabelle'!W9</f>
        <v>5.1458098765432112</v>
      </c>
      <c r="X9" s="7">
        <f>'Verbrauch Tabelle'!X9*'COP Tabelle'!X9</f>
        <v>5.1605155802469138</v>
      </c>
      <c r="Y9" s="7">
        <f>'Verbrauch Tabelle'!Y9*'COP Tabelle'!Y9</f>
        <v>5.1680963950617276</v>
      </c>
      <c r="Z9" s="7">
        <f>'Verbrauch Tabelle'!Z9*'COP Tabelle'!Z9</f>
        <v>5.1685523209876534</v>
      </c>
      <c r="AA9" s="7">
        <f>'Verbrauch Tabelle'!AA9*'COP Tabelle'!AA9</f>
        <v>5.161883358024693</v>
      </c>
      <c r="AB9" s="7">
        <f>'Verbrauch Tabelle'!AB9*'COP Tabelle'!AB9</f>
        <v>5.1480895061728384</v>
      </c>
      <c r="AC9" s="7">
        <f>'Verbrauch Tabelle'!AC9*'COP Tabelle'!AC9</f>
        <v>5.1622359259259243</v>
      </c>
      <c r="AD9" s="7">
        <f>'Verbrauch Tabelle'!AD9*'COP Tabelle'!AD9</f>
        <v>5.1707116049382709</v>
      </c>
      <c r="AE9" s="7">
        <f>'Verbrauch Tabelle'!AE9*'COP Tabelle'!AE9</f>
        <v>5.1735165432098773</v>
      </c>
      <c r="AF9" s="7">
        <f>'Verbrauch Tabelle'!AF9*'COP Tabelle'!AF9</f>
        <v>5.17065074074074</v>
      </c>
      <c r="AG9" s="38">
        <f>'Verbrauch Tabelle'!AG9*'COP Tabelle'!AG9</f>
        <v>5.1621141975308635</v>
      </c>
      <c r="AH9" s="57">
        <f>'Verbrauch Tabelle'!AH9*'COP Tabelle'!AH9</f>
        <v>5.1479069135802522</v>
      </c>
      <c r="AI9" s="50">
        <f>'Verbrauch Tabelle'!AI9*'COP Tabelle'!AI9</f>
        <v>5.1280288888888954</v>
      </c>
      <c r="AJ9" s="50">
        <f>'Verbrauch Tabelle'!AJ9*'COP Tabelle'!AJ9</f>
        <v>5.1024801234567976</v>
      </c>
      <c r="AK9" s="50">
        <f>'Verbrauch Tabelle'!AK9*'COP Tabelle'!AK9</f>
        <v>5.0712606172839614</v>
      </c>
      <c r="AL9" s="50">
        <f>'Verbrauch Tabelle'!AL9*'COP Tabelle'!AL9</f>
        <v>5.0343703703703815</v>
      </c>
      <c r="AM9" s="12"/>
      <c r="AN9" s="12"/>
      <c r="AO9" s="12"/>
      <c r="AP9" s="12"/>
      <c r="AQ9" s="12"/>
      <c r="AR9" s="12"/>
      <c r="AS9" s="12"/>
      <c r="AT9" s="8"/>
      <c r="AU9" s="8"/>
      <c r="AV9" s="8"/>
      <c r="AW9" s="8"/>
      <c r="AX9" s="8"/>
    </row>
    <row r="10" spans="1:50" ht="17.100000000000001" hidden="1" customHeight="1" outlineLevel="1">
      <c r="A10" s="90"/>
      <c r="B10" s="4">
        <v>19</v>
      </c>
      <c r="C10" s="50">
        <f>'Verbrauch Tabelle'!C10*'COP Tabelle'!C10</f>
        <v>5.0299333333333394</v>
      </c>
      <c r="D10" s="50">
        <f>'Verbrauch Tabelle'!D10*'COP Tabelle'!D10</f>
        <v>5.0480022222222258</v>
      </c>
      <c r="E10" s="50">
        <f>'Verbrauch Tabelle'!E10*'COP Tabelle'!E10</f>
        <v>5.0642933333333371</v>
      </c>
      <c r="F10" s="50">
        <f>'Verbrauch Tabelle'!F10*'COP Tabelle'!F10</f>
        <v>5.0788066666666687</v>
      </c>
      <c r="G10" s="51">
        <f>'Verbrauch Tabelle'!G10*'COP Tabelle'!G10</f>
        <v>5.091542222222226</v>
      </c>
      <c r="H10" s="37">
        <f>'Verbrauch Tabelle'!H10*'COP Tabelle'!H10</f>
        <v>5.1025000000000018</v>
      </c>
      <c r="I10" s="7">
        <f>'Verbrauch Tabelle'!I10*'COP Tabelle'!I10</f>
        <v>5.1116800000000033</v>
      </c>
      <c r="J10" s="7">
        <f>'Verbrauch Tabelle'!J10*'COP Tabelle'!J10</f>
        <v>5.1190822222222225</v>
      </c>
      <c r="K10" s="7">
        <f>'Verbrauch Tabelle'!K10*'COP Tabelle'!K10</f>
        <v>5.1247066666666683</v>
      </c>
      <c r="L10" s="7">
        <f>'Verbrauch Tabelle'!L10*'COP Tabelle'!L10</f>
        <v>5.1285533333333326</v>
      </c>
      <c r="M10" s="7">
        <f>'Verbrauch Tabelle'!M10*'COP Tabelle'!M10</f>
        <v>5.1306222222222235</v>
      </c>
      <c r="N10" s="7">
        <f>'Verbrauch Tabelle'!N10*'COP Tabelle'!N10</f>
        <v>5.1446239999999994</v>
      </c>
      <c r="O10" s="7">
        <f>'Verbrauch Tabelle'!O10*'COP Tabelle'!O10</f>
        <v>5.1538471111111086</v>
      </c>
      <c r="P10" s="7">
        <f>'Verbrauch Tabelle'!P10*'COP Tabelle'!P10</f>
        <v>5.1582915555555555</v>
      </c>
      <c r="Q10" s="7">
        <f>'Verbrauch Tabelle'!Q10*'COP Tabelle'!Q10</f>
        <v>5.1579573333333357</v>
      </c>
      <c r="R10" s="7">
        <f>'Verbrauch Tabelle'!R10*'COP Tabelle'!R10</f>
        <v>5.1528444444444412</v>
      </c>
      <c r="S10" s="7">
        <f>'Verbrauch Tabelle'!S10*'COP Tabelle'!S10</f>
        <v>5.1631866666666664</v>
      </c>
      <c r="T10" s="7">
        <f>'Verbrauch Tabelle'!T10*'COP Tabelle'!T10</f>
        <v>5.1692755555555552</v>
      </c>
      <c r="U10" s="7">
        <f>'Verbrauch Tabelle'!U10*'COP Tabelle'!U10</f>
        <v>5.1711111111111085</v>
      </c>
      <c r="V10" s="7">
        <f>'Verbrauch Tabelle'!V10*'COP Tabelle'!V10</f>
        <v>5.1686933333333345</v>
      </c>
      <c r="W10" s="7">
        <f>'Verbrauch Tabelle'!W10*'COP Tabelle'!W10</f>
        <v>5.1620222222222232</v>
      </c>
      <c r="X10" s="7">
        <f>'Verbrauch Tabelle'!X10*'COP Tabelle'!X10</f>
        <v>5.1767982222222235</v>
      </c>
      <c r="Y10" s="7">
        <f>'Verbrauch Tabelle'!Y10*'COP Tabelle'!Y10</f>
        <v>5.1844062222222211</v>
      </c>
      <c r="Z10" s="7">
        <f>'Verbrauch Tabelle'!Z10*'COP Tabelle'!Z10</f>
        <v>5.1848462222222222</v>
      </c>
      <c r="AA10" s="7">
        <f>'Verbrauch Tabelle'!AA10*'COP Tabelle'!AA10</f>
        <v>5.1781182222222233</v>
      </c>
      <c r="AB10" s="7">
        <f>'Verbrauch Tabelle'!AB10*'COP Tabelle'!AB10</f>
        <v>5.1642222222222207</v>
      </c>
      <c r="AC10" s="7">
        <f>'Verbrauch Tabelle'!AC10*'COP Tabelle'!AC10</f>
        <v>5.1786466666666664</v>
      </c>
      <c r="AD10" s="7">
        <f>'Verbrauch Tabelle'!AD10*'COP Tabelle'!AD10</f>
        <v>5.1873377777777776</v>
      </c>
      <c r="AE10" s="7">
        <f>'Verbrauch Tabelle'!AE10*'COP Tabelle'!AE10</f>
        <v>5.1902955555555561</v>
      </c>
      <c r="AF10" s="7">
        <f>'Verbrauch Tabelle'!AF10*'COP Tabelle'!AF10</f>
        <v>5.1875199999999984</v>
      </c>
      <c r="AG10" s="38">
        <f>'Verbrauch Tabelle'!AG10*'COP Tabelle'!AG10</f>
        <v>5.1790111111111097</v>
      </c>
      <c r="AH10" s="57">
        <f>'Verbrauch Tabelle'!AH10*'COP Tabelle'!AH10</f>
        <v>5.1647688888888954</v>
      </c>
      <c r="AI10" s="50">
        <f>'Verbrauch Tabelle'!AI10*'COP Tabelle'!AI10</f>
        <v>5.1447933333333404</v>
      </c>
      <c r="AJ10" s="50">
        <f>'Verbrauch Tabelle'!AJ10*'COP Tabelle'!AJ10</f>
        <v>5.1190844444444519</v>
      </c>
      <c r="AK10" s="50">
        <f>'Verbrauch Tabelle'!AK10*'COP Tabelle'!AK10</f>
        <v>5.0876422222222324</v>
      </c>
      <c r="AL10" s="50">
        <f>'Verbrauch Tabelle'!AL10*'COP Tabelle'!AL10</f>
        <v>5.0504666666666784</v>
      </c>
      <c r="AM10" s="12"/>
      <c r="AN10" s="12"/>
      <c r="AO10" s="12"/>
      <c r="AP10" s="12"/>
      <c r="AQ10" s="12"/>
      <c r="AR10" s="12"/>
      <c r="AS10" s="12"/>
      <c r="AT10" s="8"/>
      <c r="AU10" s="8"/>
      <c r="AV10" s="8"/>
      <c r="AW10" s="8"/>
      <c r="AX10" s="8"/>
    </row>
    <row r="11" spans="1:50" ht="17.100000000000001" hidden="1" customHeight="1" outlineLevel="1">
      <c r="A11" s="90"/>
      <c r="B11" s="4">
        <v>18</v>
      </c>
      <c r="C11" s="50">
        <f>'Verbrauch Tabelle'!C11*'COP Tabelle'!C11</f>
        <v>5.0323000000000055</v>
      </c>
      <c r="D11" s="50">
        <f>'Verbrauch Tabelle'!D11*'COP Tabelle'!D11</f>
        <v>5.0514724691358053</v>
      </c>
      <c r="E11" s="50">
        <f>'Verbrauch Tabelle'!E11*'COP Tabelle'!E11</f>
        <v>5.0687955555555595</v>
      </c>
      <c r="F11" s="50">
        <f>'Verbrauch Tabelle'!F11*'COP Tabelle'!F11</f>
        <v>5.0842692592592611</v>
      </c>
      <c r="G11" s="51">
        <f>'Verbrauch Tabelle'!G11*'COP Tabelle'!G11</f>
        <v>5.0978935802469181</v>
      </c>
      <c r="H11" s="37">
        <f>'Verbrauch Tabelle'!H11*'COP Tabelle'!H11</f>
        <v>5.1096685185185207</v>
      </c>
      <c r="I11" s="7">
        <f>'Verbrauch Tabelle'!I11*'COP Tabelle'!I11</f>
        <v>5.1195940740740769</v>
      </c>
      <c r="J11" s="7">
        <f>'Verbrauch Tabelle'!J11*'COP Tabelle'!J11</f>
        <v>5.1276702469135795</v>
      </c>
      <c r="K11" s="7">
        <f>'Verbrauch Tabelle'!K11*'COP Tabelle'!K11</f>
        <v>5.1338970370370385</v>
      </c>
      <c r="L11" s="7">
        <f>'Verbrauch Tabelle'!L11*'COP Tabelle'!L11</f>
        <v>5.1382744444444439</v>
      </c>
      <c r="M11" s="7">
        <f>'Verbrauch Tabelle'!M11*'COP Tabelle'!M11</f>
        <v>5.1408024691358039</v>
      </c>
      <c r="N11" s="7">
        <f>'Verbrauch Tabelle'!N11*'COP Tabelle'!N11</f>
        <v>5.1552842592592585</v>
      </c>
      <c r="O11" s="7">
        <f>'Verbrauch Tabelle'!O11*'COP Tabelle'!O11</f>
        <v>5.164775308641973</v>
      </c>
      <c r="P11" s="7">
        <f>'Verbrauch Tabelle'!P11*'COP Tabelle'!P11</f>
        <v>5.1692756172839509</v>
      </c>
      <c r="Q11" s="7">
        <f>'Verbrauch Tabelle'!Q11*'COP Tabelle'!Q11</f>
        <v>5.1687851851851878</v>
      </c>
      <c r="R11" s="7">
        <f>'Verbrauch Tabelle'!R11*'COP Tabelle'!R11</f>
        <v>5.1633040123456748</v>
      </c>
      <c r="S11" s="7">
        <f>'Verbrauch Tabelle'!S11*'COP Tabelle'!S11</f>
        <v>5.1739999999999995</v>
      </c>
      <c r="T11" s="7">
        <f>'Verbrauch Tabelle'!T11*'COP Tabelle'!T11</f>
        <v>5.1803867283950611</v>
      </c>
      <c r="U11" s="7">
        <f>'Verbrauch Tabelle'!U11*'COP Tabelle'!U11</f>
        <v>5.1824641975308614</v>
      </c>
      <c r="V11" s="7">
        <f>'Verbrauch Tabelle'!V11*'COP Tabelle'!V11</f>
        <v>5.1802324074074075</v>
      </c>
      <c r="W11" s="7">
        <f>'Verbrauch Tabelle'!W11*'COP Tabelle'!W11</f>
        <v>5.1736913580246924</v>
      </c>
      <c r="X11" s="7">
        <f>'Verbrauch Tabelle'!X11*'COP Tabelle'!X11</f>
        <v>5.1885081728395068</v>
      </c>
      <c r="Y11" s="7">
        <f>'Verbrauch Tabelle'!Y11*'COP Tabelle'!Y11</f>
        <v>5.196120098765431</v>
      </c>
      <c r="Z11" s="7">
        <f>'Verbrauch Tabelle'!Z11*'COP Tabelle'!Z11</f>
        <v>5.1965271358024694</v>
      </c>
      <c r="AA11" s="7">
        <f>'Verbrauch Tabelle'!AA11*'COP Tabelle'!AA11</f>
        <v>5.1897292839506184</v>
      </c>
      <c r="AB11" s="7">
        <f>'Verbrauch Tabelle'!AB11*'COP Tabelle'!AB11</f>
        <v>5.1757265432098745</v>
      </c>
      <c r="AC11" s="7">
        <f>'Verbrauch Tabelle'!AC11*'COP Tabelle'!AC11</f>
        <v>5.1903759259259239</v>
      </c>
      <c r="AD11" s="7">
        <f>'Verbrauch Tabelle'!AD11*'COP Tabelle'!AD11</f>
        <v>5.1992345679012342</v>
      </c>
      <c r="AE11" s="7">
        <f>'Verbrauch Tabelle'!AE11*'COP Tabelle'!AE11</f>
        <v>5.2023024691358026</v>
      </c>
      <c r="AF11" s="7">
        <f>'Verbrauch Tabelle'!AF11*'COP Tabelle'!AF11</f>
        <v>5.1995796296296284</v>
      </c>
      <c r="AG11" s="38">
        <f>'Verbrauch Tabelle'!AG11*'COP Tabelle'!AG11</f>
        <v>5.1910660493827159</v>
      </c>
      <c r="AH11" s="57">
        <f>'Verbrauch Tabelle'!AH11*'COP Tabelle'!AH11</f>
        <v>5.1767617283950678</v>
      </c>
      <c r="AI11" s="50">
        <f>'Verbrauch Tabelle'!AI11*'COP Tabelle'!AI11</f>
        <v>5.1566666666666743</v>
      </c>
      <c r="AJ11" s="50">
        <f>'Verbrauch Tabelle'!AJ11*'COP Tabelle'!AJ11</f>
        <v>5.130780864197539</v>
      </c>
      <c r="AK11" s="50">
        <f>'Verbrauch Tabelle'!AK11*'COP Tabelle'!AK11</f>
        <v>5.0991043209876645</v>
      </c>
      <c r="AL11" s="50">
        <f>'Verbrauch Tabelle'!AL11*'COP Tabelle'!AL11</f>
        <v>5.0616370370370491</v>
      </c>
      <c r="AM11" s="12"/>
      <c r="AN11" s="12"/>
      <c r="AO11" s="12"/>
      <c r="AP11" s="12"/>
      <c r="AQ11" s="12"/>
      <c r="AR11" s="12"/>
      <c r="AS11" s="12"/>
      <c r="AT11" s="8"/>
      <c r="AU11" s="8"/>
      <c r="AV11" s="8"/>
      <c r="AW11" s="8"/>
      <c r="AX11" s="8"/>
    </row>
    <row r="12" spans="1:50" ht="17.100000000000001" hidden="1" customHeight="1" outlineLevel="1">
      <c r="A12" s="90"/>
      <c r="B12" s="4">
        <v>17</v>
      </c>
      <c r="C12" s="50">
        <f>'Verbrauch Tabelle'!C12*'COP Tabelle'!C12</f>
        <v>5.032222222222229</v>
      </c>
      <c r="D12" s="50">
        <f>'Verbrauch Tabelle'!D12*'COP Tabelle'!D12</f>
        <v>5.0524030617283984</v>
      </c>
      <c r="E12" s="50">
        <f>'Verbrauch Tabelle'!E12*'COP Tabelle'!E12</f>
        <v>5.0706631111111165</v>
      </c>
      <c r="F12" s="50">
        <f>'Verbrauch Tabelle'!F12*'COP Tabelle'!F12</f>
        <v>5.0870023703703726</v>
      </c>
      <c r="G12" s="51">
        <f>'Verbrauch Tabelle'!G12*'COP Tabelle'!G12</f>
        <v>5.1014208395061766</v>
      </c>
      <c r="H12" s="37">
        <f>'Verbrauch Tabelle'!H12*'COP Tabelle'!H12</f>
        <v>5.1139185185185196</v>
      </c>
      <c r="I12" s="7">
        <f>'Verbrauch Tabelle'!I12*'COP Tabelle'!I12</f>
        <v>5.1244954074074114</v>
      </c>
      <c r="J12" s="7">
        <f>'Verbrauch Tabelle'!J12*'COP Tabelle'!J12</f>
        <v>5.1331515061728394</v>
      </c>
      <c r="K12" s="7">
        <f>'Verbrauch Tabelle'!K12*'COP Tabelle'!K12</f>
        <v>5.1398868148148171</v>
      </c>
      <c r="L12" s="7">
        <f>'Verbrauch Tabelle'!L12*'COP Tabelle'!L12</f>
        <v>5.1447013333333329</v>
      </c>
      <c r="M12" s="7">
        <f>'Verbrauch Tabelle'!M12*'COP Tabelle'!M12</f>
        <v>5.1475950617283965</v>
      </c>
      <c r="N12" s="7">
        <f>'Verbrauch Tabelle'!N12*'COP Tabelle'!N12</f>
        <v>5.162376592592592</v>
      </c>
      <c r="O12" s="7">
        <f>'Verbrauch Tabelle'!O12*'COP Tabelle'!O12</f>
        <v>5.1719542716049354</v>
      </c>
      <c r="P12" s="7">
        <f>'Verbrauch Tabelle'!P12*'COP Tabelle'!P12</f>
        <v>5.1763280987654312</v>
      </c>
      <c r="Q12" s="7">
        <f>'Verbrauch Tabelle'!Q12*'COP Tabelle'!Q12</f>
        <v>5.1754980740740768</v>
      </c>
      <c r="R12" s="7">
        <f>'Verbrauch Tabelle'!R12*'COP Tabelle'!R12</f>
        <v>5.1694641975308597</v>
      </c>
      <c r="S12" s="7">
        <f>'Verbrauch Tabelle'!S12*'COP Tabelle'!S12</f>
        <v>5.1804577777777769</v>
      </c>
      <c r="T12" s="7">
        <f>'Verbrauch Tabelle'!T12*'COP Tabelle'!T12</f>
        <v>5.187089876543209</v>
      </c>
      <c r="U12" s="7">
        <f>'Verbrauch Tabelle'!U12*'COP Tabelle'!U12</f>
        <v>5.1893604938271576</v>
      </c>
      <c r="V12" s="7">
        <f>'Verbrauch Tabelle'!V12*'COP Tabelle'!V12</f>
        <v>5.1872696296296299</v>
      </c>
      <c r="W12" s="7">
        <f>'Verbrauch Tabelle'!W12*'COP Tabelle'!W12</f>
        <v>5.1808172839506179</v>
      </c>
      <c r="X12" s="7">
        <f>'Verbrauch Tabelle'!X12*'COP Tabelle'!X12</f>
        <v>5.1956454320987655</v>
      </c>
      <c r="Y12" s="7">
        <f>'Verbrauch Tabelle'!Y12*'COP Tabelle'!Y12</f>
        <v>5.2032380246913563</v>
      </c>
      <c r="Z12" s="7">
        <f>'Verbrauch Tabelle'!Z12*'COP Tabelle'!Z12</f>
        <v>5.2035950617283948</v>
      </c>
      <c r="AA12" s="7">
        <f>'Verbrauch Tabelle'!AA12*'COP Tabelle'!AA12</f>
        <v>5.1967165432098774</v>
      </c>
      <c r="AB12" s="7">
        <f>'Verbrauch Tabelle'!AB12*'COP Tabelle'!AB12</f>
        <v>5.1826024691358006</v>
      </c>
      <c r="AC12" s="7">
        <f>'Verbrauch Tabelle'!AC12*'COP Tabelle'!AC12</f>
        <v>5.1974237037037021</v>
      </c>
      <c r="AD12" s="7">
        <f>'Verbrauch Tabelle'!AD12*'COP Tabelle'!AD12</f>
        <v>5.2064019753086415</v>
      </c>
      <c r="AE12" s="7">
        <f>'Verbrauch Tabelle'!AE12*'COP Tabelle'!AE12</f>
        <v>5.2095372839506178</v>
      </c>
      <c r="AF12" s="7">
        <f>'Verbrauch Tabelle'!AF12*'COP Tabelle'!AF12</f>
        <v>5.2068296296296275</v>
      </c>
      <c r="AG12" s="38">
        <f>'Verbrauch Tabelle'!AG12*'COP Tabelle'!AG12</f>
        <v>5.1982790123456786</v>
      </c>
      <c r="AH12" s="57">
        <f>'Verbrauch Tabelle'!AH12*'COP Tabelle'!AH12</f>
        <v>5.1838854320987711</v>
      </c>
      <c r="AI12" s="50">
        <f>'Verbrauch Tabelle'!AI12*'COP Tabelle'!AI12</f>
        <v>5.1636488888888961</v>
      </c>
      <c r="AJ12" s="50">
        <f>'Verbrauch Tabelle'!AJ12*'COP Tabelle'!AJ12</f>
        <v>5.1375693827160571</v>
      </c>
      <c r="AK12" s="50">
        <f>'Verbrauch Tabelle'!AK12*'COP Tabelle'!AK12</f>
        <v>5.1056469135802569</v>
      </c>
      <c r="AL12" s="50">
        <f>'Verbrauch Tabelle'!AL12*'COP Tabelle'!AL12</f>
        <v>5.0678814814814928</v>
      </c>
      <c r="AM12" s="12"/>
      <c r="AN12" s="12"/>
      <c r="AO12" s="12"/>
      <c r="AP12" s="12"/>
      <c r="AQ12" s="12"/>
      <c r="AR12" s="12"/>
      <c r="AS12" s="12"/>
      <c r="AT12" s="8"/>
      <c r="AU12" s="8"/>
      <c r="AV12" s="8"/>
      <c r="AW12" s="8"/>
      <c r="AX12" s="8"/>
    </row>
    <row r="13" spans="1:50" ht="17.100000000000001" hidden="1" customHeight="1" outlineLevel="1">
      <c r="A13" s="90"/>
      <c r="B13" s="4">
        <v>16</v>
      </c>
      <c r="C13" s="50">
        <f>'Verbrauch Tabelle'!C13*'COP Tabelle'!C13</f>
        <v>5.0297000000000063</v>
      </c>
      <c r="D13" s="50">
        <f>'Verbrauch Tabelle'!D13*'COP Tabelle'!D13</f>
        <v>5.0507940000000033</v>
      </c>
      <c r="E13" s="50">
        <f>'Verbrauch Tabelle'!E13*'COP Tabelle'!E13</f>
        <v>5.0698960000000053</v>
      </c>
      <c r="F13" s="50">
        <f>'Verbrauch Tabelle'!F13*'COP Tabelle'!F13</f>
        <v>5.0870060000000015</v>
      </c>
      <c r="G13" s="51">
        <f>'Verbrauch Tabelle'!G13*'COP Tabelle'!G13</f>
        <v>5.1021240000000043</v>
      </c>
      <c r="H13" s="37">
        <f>'Verbrauch Tabelle'!H13*'COP Tabelle'!H13</f>
        <v>5.1152500000000005</v>
      </c>
      <c r="I13" s="7">
        <f>'Verbrauch Tabelle'!I13*'COP Tabelle'!I13</f>
        <v>5.1263840000000034</v>
      </c>
      <c r="J13" s="7">
        <f>'Verbrauch Tabelle'!J13*'COP Tabelle'!J13</f>
        <v>5.1355259999999987</v>
      </c>
      <c r="K13" s="7">
        <f>'Verbrauch Tabelle'!K13*'COP Tabelle'!K13</f>
        <v>5.1426760000000016</v>
      </c>
      <c r="L13" s="7">
        <f>'Verbrauch Tabelle'!L13*'COP Tabelle'!L13</f>
        <v>5.1478339999999978</v>
      </c>
      <c r="M13" s="7">
        <f>'Verbrauch Tabelle'!M13*'COP Tabelle'!M13</f>
        <v>5.1509999999999998</v>
      </c>
      <c r="N13" s="7">
        <f>'Verbrauch Tabelle'!N13*'COP Tabelle'!N13</f>
        <v>5.1659009999999999</v>
      </c>
      <c r="O13" s="7">
        <f>'Verbrauch Tabelle'!O13*'COP Tabelle'!O13</f>
        <v>5.1753839999999958</v>
      </c>
      <c r="P13" s="7">
        <f>'Verbrauch Tabelle'!P13*'COP Tabelle'!P13</f>
        <v>5.1794489999999991</v>
      </c>
      <c r="Q13" s="7">
        <f>'Verbrauch Tabelle'!Q13*'COP Tabelle'!Q13</f>
        <v>5.1780960000000027</v>
      </c>
      <c r="R13" s="7">
        <f>'Verbrauch Tabelle'!R13*'COP Tabelle'!R13</f>
        <v>5.1713249999999951</v>
      </c>
      <c r="S13" s="7">
        <f>'Verbrauch Tabelle'!S13*'COP Tabelle'!S13</f>
        <v>5.1825599999999987</v>
      </c>
      <c r="T13" s="7">
        <f>'Verbrauch Tabelle'!T13*'COP Tabelle'!T13</f>
        <v>5.1893849999999997</v>
      </c>
      <c r="U13" s="7">
        <f>'Verbrauch Tabelle'!U13*'COP Tabelle'!U13</f>
        <v>5.1917999999999962</v>
      </c>
      <c r="V13" s="7">
        <f>'Verbrauch Tabelle'!V13*'COP Tabelle'!V13</f>
        <v>5.1898049999999998</v>
      </c>
      <c r="W13" s="7">
        <f>'Verbrauch Tabelle'!W13*'COP Tabelle'!W13</f>
        <v>5.1834000000000016</v>
      </c>
      <c r="X13" s="7">
        <f>'Verbrauch Tabelle'!X13*'COP Tabelle'!X13</f>
        <v>5.1982100000000004</v>
      </c>
      <c r="Y13" s="7">
        <f>'Verbrauch Tabelle'!Y13*'COP Tabelle'!Y13</f>
        <v>5.2057599999999979</v>
      </c>
      <c r="Z13" s="7">
        <f>'Verbrauch Tabelle'!Z13*'COP Tabelle'!Z13</f>
        <v>5.2060499999999994</v>
      </c>
      <c r="AA13" s="7">
        <f>'Verbrauch Tabelle'!AA13*'COP Tabelle'!AA13</f>
        <v>5.1990800000000013</v>
      </c>
      <c r="AB13" s="7">
        <f>'Verbrauch Tabelle'!AB13*'COP Tabelle'!AB13</f>
        <v>5.1848499999999982</v>
      </c>
      <c r="AC13" s="7">
        <f>'Verbrauch Tabelle'!AC13*'COP Tabelle'!AC13</f>
        <v>5.1997899999999992</v>
      </c>
      <c r="AD13" s="7">
        <f>'Verbrauch Tabelle'!AD13*'COP Tabelle'!AD13</f>
        <v>5.2088399999999986</v>
      </c>
      <c r="AE13" s="7">
        <f>'Verbrauch Tabelle'!AE13*'COP Tabelle'!AE13</f>
        <v>5.2120000000000006</v>
      </c>
      <c r="AF13" s="7">
        <f>'Verbrauch Tabelle'!AF13*'COP Tabelle'!AF13</f>
        <v>5.2092699999999983</v>
      </c>
      <c r="AG13" s="38">
        <f>'Verbrauch Tabelle'!AG13*'COP Tabelle'!AG13</f>
        <v>5.2006499999999996</v>
      </c>
      <c r="AH13" s="57">
        <f>'Verbrauch Tabelle'!AH13*'COP Tabelle'!AH13</f>
        <v>5.1861400000000053</v>
      </c>
      <c r="AI13" s="50">
        <f>'Verbrauch Tabelle'!AI13*'COP Tabelle'!AI13</f>
        <v>5.1657400000000075</v>
      </c>
      <c r="AJ13" s="50">
        <f>'Verbrauch Tabelle'!AJ13*'COP Tabelle'!AJ13</f>
        <v>5.1394500000000072</v>
      </c>
      <c r="AK13" s="50">
        <f>'Verbrauch Tabelle'!AK13*'COP Tabelle'!AK13</f>
        <v>5.1072700000000086</v>
      </c>
      <c r="AL13" s="50">
        <f>'Verbrauch Tabelle'!AL13*'COP Tabelle'!AL13</f>
        <v>5.069200000000011</v>
      </c>
      <c r="AM13" s="12"/>
      <c r="AN13" s="12"/>
      <c r="AO13" s="12"/>
      <c r="AP13" s="12"/>
      <c r="AQ13" s="12"/>
      <c r="AR13" s="12"/>
      <c r="AS13" s="12"/>
      <c r="AT13" s="8"/>
      <c r="AU13" s="8"/>
      <c r="AV13" s="8"/>
      <c r="AW13" s="8"/>
      <c r="AX13" s="8"/>
    </row>
    <row r="14" spans="1:50" ht="17.100000000000001" hidden="1" customHeight="1" outlineLevel="1">
      <c r="A14" s="90"/>
      <c r="B14" s="4">
        <v>15</v>
      </c>
      <c r="C14" s="50">
        <f>'Verbrauch Tabelle'!C14*'COP Tabelle'!C14</f>
        <v>5.0247333333333399</v>
      </c>
      <c r="D14" s="50">
        <f>'Verbrauch Tabelle'!D14*'COP Tabelle'!D14</f>
        <v>5.0466452839506211</v>
      </c>
      <c r="E14" s="50">
        <f>'Verbrauch Tabelle'!E14*'COP Tabelle'!E14</f>
        <v>5.0664942222222278</v>
      </c>
      <c r="F14" s="50">
        <f>'Verbrauch Tabelle'!F14*'COP Tabelle'!F14</f>
        <v>5.0842801481481512</v>
      </c>
      <c r="G14" s="51">
        <f>'Verbrauch Tabelle'!G14*'COP Tabelle'!G14</f>
        <v>5.1000030617284002</v>
      </c>
      <c r="H14" s="37">
        <f>'Verbrauch Tabelle'!H14*'COP Tabelle'!H14</f>
        <v>5.1136629629629651</v>
      </c>
      <c r="I14" s="7">
        <f>'Verbrauch Tabelle'!I14*'COP Tabelle'!I14</f>
        <v>5.1252598518518564</v>
      </c>
      <c r="J14" s="7">
        <f>'Verbrauch Tabelle'!J14*'COP Tabelle'!J14</f>
        <v>5.1347937283950618</v>
      </c>
      <c r="K14" s="7">
        <f>'Verbrauch Tabelle'!K14*'COP Tabelle'!K14</f>
        <v>5.1422645925925945</v>
      </c>
      <c r="L14" s="7">
        <f>'Verbrauch Tabelle'!L14*'COP Tabelle'!L14</f>
        <v>5.1476724444444431</v>
      </c>
      <c r="M14" s="7">
        <f>'Verbrauch Tabelle'!M14*'COP Tabelle'!M14</f>
        <v>5.151017283950619</v>
      </c>
      <c r="N14" s="7">
        <f>'Verbrauch Tabelle'!N14*'COP Tabelle'!N14</f>
        <v>5.1658574814814813</v>
      </c>
      <c r="O14" s="7">
        <f>'Verbrauch Tabelle'!O14*'COP Tabelle'!O14</f>
        <v>5.1750644938271559</v>
      </c>
      <c r="P14" s="7">
        <f>'Verbrauch Tabelle'!P14*'COP Tabelle'!P14</f>
        <v>5.1786383209876536</v>
      </c>
      <c r="Q14" s="7">
        <f>'Verbrauch Tabelle'!Q14*'COP Tabelle'!Q14</f>
        <v>5.1765789629629664</v>
      </c>
      <c r="R14" s="7">
        <f>'Verbrauch Tabelle'!R14*'COP Tabelle'!R14</f>
        <v>5.1688864197530799</v>
      </c>
      <c r="S14" s="7">
        <f>'Verbrauch Tabelle'!S14*'COP Tabelle'!S14</f>
        <v>5.1803066666666657</v>
      </c>
      <c r="T14" s="7">
        <f>'Verbrauch Tabelle'!T14*'COP Tabelle'!T14</f>
        <v>5.1872720987654315</v>
      </c>
      <c r="U14" s="7">
        <f>'Verbrauch Tabelle'!U14*'COP Tabelle'!U14</f>
        <v>5.1897827160493781</v>
      </c>
      <c r="V14" s="7">
        <f>'Verbrauch Tabelle'!V14*'COP Tabelle'!V14</f>
        <v>5.1878385185185198</v>
      </c>
      <c r="W14" s="7">
        <f>'Verbrauch Tabelle'!W14*'COP Tabelle'!W14</f>
        <v>5.1814395061728407</v>
      </c>
      <c r="X14" s="7">
        <f>'Verbrauch Tabelle'!X14*'COP Tabelle'!X14</f>
        <v>5.1962018765432108</v>
      </c>
      <c r="Y14" s="7">
        <f>'Verbrauch Tabelle'!Y14*'COP Tabelle'!Y14</f>
        <v>5.2036860246913559</v>
      </c>
      <c r="Z14" s="7">
        <f>'Verbrauch Tabelle'!Z14*'COP Tabelle'!Z14</f>
        <v>5.2038919506172832</v>
      </c>
      <c r="AA14" s="7">
        <f>'Verbrauch Tabelle'!AA14*'COP Tabelle'!AA14</f>
        <v>5.1968196543209881</v>
      </c>
      <c r="AB14" s="7">
        <f>'Verbrauch Tabelle'!AB14*'COP Tabelle'!AB14</f>
        <v>5.1824691358024673</v>
      </c>
      <c r="AC14" s="7">
        <f>'Verbrauch Tabelle'!AC14*'COP Tabelle'!AC14</f>
        <v>5.1974748148148135</v>
      </c>
      <c r="AD14" s="7">
        <f>'Verbrauch Tabelle'!AD14*'COP Tabelle'!AD14</f>
        <v>5.2065486419753082</v>
      </c>
      <c r="AE14" s="7">
        <f>'Verbrauch Tabelle'!AE14*'COP Tabelle'!AE14</f>
        <v>5.2096906172839512</v>
      </c>
      <c r="AF14" s="7">
        <f>'Verbrauch Tabelle'!AF14*'COP Tabelle'!AF14</f>
        <v>5.2069007407407382</v>
      </c>
      <c r="AG14" s="38">
        <f>'Verbrauch Tabelle'!AG14*'COP Tabelle'!AG14</f>
        <v>5.1981790123456779</v>
      </c>
      <c r="AH14" s="57">
        <f>'Verbrauch Tabelle'!AH14*'COP Tabelle'!AH14</f>
        <v>5.1835254320987714</v>
      </c>
      <c r="AI14" s="50">
        <f>'Verbrauch Tabelle'!AI14*'COP Tabelle'!AI14</f>
        <v>5.1629400000000061</v>
      </c>
      <c r="AJ14" s="50">
        <f>'Verbrauch Tabelle'!AJ14*'COP Tabelle'!AJ14</f>
        <v>5.13642271604939</v>
      </c>
      <c r="AK14" s="50">
        <f>'Verbrauch Tabelle'!AK14*'COP Tabelle'!AK14</f>
        <v>5.1039735802469224</v>
      </c>
      <c r="AL14" s="50">
        <f>'Verbrauch Tabelle'!AL14*'COP Tabelle'!AL14</f>
        <v>5.0655925925926031</v>
      </c>
      <c r="AM14" s="12"/>
      <c r="AN14" s="12"/>
      <c r="AO14" s="12"/>
      <c r="AP14" s="12"/>
      <c r="AQ14" s="12"/>
      <c r="AR14" s="12"/>
      <c r="AS14" s="12"/>
      <c r="AT14" s="8"/>
      <c r="AU14" s="8"/>
      <c r="AV14" s="8"/>
      <c r="AW14" s="8"/>
      <c r="AX14" s="8"/>
    </row>
    <row r="15" spans="1:50" ht="17.100000000000001" hidden="1" customHeight="1" outlineLevel="1">
      <c r="A15" s="90"/>
      <c r="B15" s="4">
        <v>14</v>
      </c>
      <c r="C15" s="50">
        <f>'Verbrauch Tabelle'!C15*'COP Tabelle'!C15</f>
        <v>5.01732222222223</v>
      </c>
      <c r="D15" s="50">
        <f>'Verbrauch Tabelle'!D15*'COP Tabelle'!D15</f>
        <v>5.0399569135802507</v>
      </c>
      <c r="E15" s="50">
        <f>'Verbrauch Tabelle'!E15*'COP Tabelle'!E15</f>
        <v>5.0604577777777839</v>
      </c>
      <c r="F15" s="50">
        <f>'Verbrauch Tabelle'!F15*'COP Tabelle'!F15</f>
        <v>5.0788248148148174</v>
      </c>
      <c r="G15" s="51">
        <f>'Verbrauch Tabelle'!G15*'COP Tabelle'!G15</f>
        <v>5.0950580246913635</v>
      </c>
      <c r="H15" s="37">
        <f>'Verbrauch Tabelle'!H15*'COP Tabelle'!H15</f>
        <v>5.1091574074074089</v>
      </c>
      <c r="I15" s="7">
        <f>'Verbrauch Tabelle'!I15*'COP Tabelle'!I15</f>
        <v>5.1211229629629669</v>
      </c>
      <c r="J15" s="7">
        <f>'Verbrauch Tabelle'!J15*'COP Tabelle'!J15</f>
        <v>5.1309546913580242</v>
      </c>
      <c r="K15" s="7">
        <f>'Verbrauch Tabelle'!K15*'COP Tabelle'!K15</f>
        <v>5.1386525925925941</v>
      </c>
      <c r="L15" s="7">
        <f>'Verbrauch Tabelle'!L15*'COP Tabelle'!L15</f>
        <v>5.1442166666666642</v>
      </c>
      <c r="M15" s="7">
        <f>'Verbrauch Tabelle'!M15*'COP Tabelle'!M15</f>
        <v>5.1476469135802487</v>
      </c>
      <c r="N15" s="7">
        <f>'Verbrauch Tabelle'!N15*'COP Tabelle'!N15</f>
        <v>5.1622460370370362</v>
      </c>
      <c r="O15" s="7">
        <f>'Verbrauch Tabelle'!O15*'COP Tabelle'!O15</f>
        <v>5.1709957530864141</v>
      </c>
      <c r="P15" s="7">
        <f>'Verbrauch Tabelle'!P15*'COP Tabelle'!P15</f>
        <v>5.1738960617283949</v>
      </c>
      <c r="Q15" s="7">
        <f>'Verbrauch Tabelle'!Q15*'COP Tabelle'!Q15</f>
        <v>5.170946962962967</v>
      </c>
      <c r="R15" s="7">
        <f>'Verbrauch Tabelle'!R15*'COP Tabelle'!R15</f>
        <v>5.1621484567901152</v>
      </c>
      <c r="S15" s="7">
        <f>'Verbrauch Tabelle'!S15*'COP Tabelle'!S15</f>
        <v>5.1736977777777762</v>
      </c>
      <c r="T15" s="7">
        <f>'Verbrauch Tabelle'!T15*'COP Tabelle'!T15</f>
        <v>5.1807511728395053</v>
      </c>
      <c r="U15" s="7">
        <f>'Verbrauch Tabelle'!U15*'COP Tabelle'!U15</f>
        <v>5.1833086419753034</v>
      </c>
      <c r="V15" s="7">
        <f>'Verbrauch Tabelle'!V15*'COP Tabelle'!V15</f>
        <v>5.1813701851851857</v>
      </c>
      <c r="W15" s="7">
        <f>'Verbrauch Tabelle'!W15*'COP Tabelle'!W15</f>
        <v>5.174935802469137</v>
      </c>
      <c r="X15" s="7">
        <f>'Verbrauch Tabelle'!X15*'COP Tabelle'!X15</f>
        <v>5.1896210617283955</v>
      </c>
      <c r="Y15" s="7">
        <f>'Verbrauch Tabelle'!Y15*'COP Tabelle'!Y15</f>
        <v>5.1970160987654301</v>
      </c>
      <c r="Z15" s="7">
        <f>'Verbrauch Tabelle'!Z15*'COP Tabelle'!Z15</f>
        <v>5.1971209135802461</v>
      </c>
      <c r="AA15" s="7">
        <f>'Verbrauch Tabelle'!AA15*'COP Tabelle'!AA15</f>
        <v>5.1899355061728398</v>
      </c>
      <c r="AB15" s="7">
        <f>'Verbrauch Tabelle'!AB15*'COP Tabelle'!AB15</f>
        <v>5.1754598765432078</v>
      </c>
      <c r="AC15" s="7">
        <f>'Verbrauch Tabelle'!AC15*'COP Tabelle'!AC15</f>
        <v>5.1904781481481468</v>
      </c>
      <c r="AD15" s="7">
        <f>'Verbrauch Tabelle'!AD15*'COP Tabelle'!AD15</f>
        <v>5.1995279012345677</v>
      </c>
      <c r="AE15" s="7">
        <f>'Verbrauch Tabelle'!AE15*'COP Tabelle'!AE15</f>
        <v>5.2026091358024704</v>
      </c>
      <c r="AF15" s="7">
        <f>'Verbrauch Tabelle'!AF15*'COP Tabelle'!AF15</f>
        <v>5.1997218518518489</v>
      </c>
      <c r="AG15" s="38">
        <f>'Verbrauch Tabelle'!AG15*'COP Tabelle'!AG15</f>
        <v>5.1908660493827146</v>
      </c>
      <c r="AH15" s="57">
        <f>'Verbrauch Tabelle'!AH15*'COP Tabelle'!AH15</f>
        <v>5.1760417283950675</v>
      </c>
      <c r="AI15" s="50">
        <f>'Verbrauch Tabelle'!AI15*'COP Tabelle'!AI15</f>
        <v>5.1552488888888943</v>
      </c>
      <c r="AJ15" s="50">
        <f>'Verbrauch Tabelle'!AJ15*'COP Tabelle'!AJ15</f>
        <v>5.1284875308642039</v>
      </c>
      <c r="AK15" s="50">
        <f>'Verbrauch Tabelle'!AK15*'COP Tabelle'!AK15</f>
        <v>5.0957576543209964</v>
      </c>
      <c r="AL15" s="50">
        <f>'Verbrauch Tabelle'!AL15*'COP Tabelle'!AL15</f>
        <v>5.0570592592592698</v>
      </c>
      <c r="AM15" s="12"/>
      <c r="AN15" s="12"/>
      <c r="AO15" s="12"/>
      <c r="AP15" s="12"/>
      <c r="AQ15" s="12"/>
      <c r="AR15" s="12"/>
      <c r="AS15" s="12"/>
      <c r="AT15" s="8"/>
      <c r="AU15" s="8"/>
      <c r="AV15" s="8"/>
      <c r="AW15" s="8"/>
      <c r="AX15" s="8"/>
    </row>
    <row r="16" spans="1:50" ht="17.100000000000001" hidden="1" customHeight="1" outlineLevel="1">
      <c r="A16" s="90"/>
      <c r="B16" s="4">
        <v>13</v>
      </c>
      <c r="C16" s="50">
        <f>'Verbrauch Tabelle'!C16*'COP Tabelle'!C16</f>
        <v>5.0074666666666747</v>
      </c>
      <c r="D16" s="50">
        <f>'Verbrauch Tabelle'!D16*'COP Tabelle'!D16</f>
        <v>5.030728888888893</v>
      </c>
      <c r="E16" s="50">
        <f>'Verbrauch Tabelle'!E16*'COP Tabelle'!E16</f>
        <v>5.0517866666666729</v>
      </c>
      <c r="F16" s="50">
        <f>'Verbrauch Tabelle'!F16*'COP Tabelle'!F16</f>
        <v>5.0706400000000018</v>
      </c>
      <c r="G16" s="51">
        <f>'Verbrauch Tabelle'!G16*'COP Tabelle'!G16</f>
        <v>5.087288888888895</v>
      </c>
      <c r="H16" s="37">
        <f>'Verbrauch Tabelle'!H16*'COP Tabelle'!H16</f>
        <v>5.1017333333333346</v>
      </c>
      <c r="I16" s="7">
        <f>'Verbrauch Tabelle'!I16*'COP Tabelle'!I16</f>
        <v>5.1139733333333384</v>
      </c>
      <c r="J16" s="7">
        <f>'Verbrauch Tabelle'!J16*'COP Tabelle'!J16</f>
        <v>5.1240088888888886</v>
      </c>
      <c r="K16" s="7">
        <f>'Verbrauch Tabelle'!K16*'COP Tabelle'!K16</f>
        <v>5.1318400000000022</v>
      </c>
      <c r="L16" s="7">
        <f>'Verbrauch Tabelle'!L16*'COP Tabelle'!L16</f>
        <v>5.137466666666664</v>
      </c>
      <c r="M16" s="7">
        <f>'Verbrauch Tabelle'!M16*'COP Tabelle'!M16</f>
        <v>5.14088888888889</v>
      </c>
      <c r="N16" s="7">
        <f>'Verbrauch Tabelle'!N16*'COP Tabelle'!N16</f>
        <v>5.1550666666666665</v>
      </c>
      <c r="O16" s="7">
        <f>'Verbrauch Tabelle'!O16*'COP Tabelle'!O16</f>
        <v>5.1631777777777721</v>
      </c>
      <c r="P16" s="7">
        <f>'Verbrauch Tabelle'!P16*'COP Tabelle'!P16</f>
        <v>5.1652222222222219</v>
      </c>
      <c r="Q16" s="7">
        <f>'Verbrauch Tabelle'!Q16*'COP Tabelle'!Q16</f>
        <v>5.1612000000000045</v>
      </c>
      <c r="R16" s="7">
        <f>'Verbrauch Tabelle'!R16*'COP Tabelle'!R16</f>
        <v>5.1511111111111036</v>
      </c>
      <c r="S16" s="7">
        <f>'Verbrauch Tabelle'!S16*'COP Tabelle'!S16</f>
        <v>5.1627333333333327</v>
      </c>
      <c r="T16" s="7">
        <f>'Verbrauch Tabelle'!T16*'COP Tabelle'!T16</f>
        <v>5.1698222222222219</v>
      </c>
      <c r="U16" s="7">
        <f>'Verbrauch Tabelle'!U16*'COP Tabelle'!U16</f>
        <v>5.172377777777772</v>
      </c>
      <c r="V16" s="7">
        <f>'Verbrauch Tabelle'!V16*'COP Tabelle'!V16</f>
        <v>5.1704000000000008</v>
      </c>
      <c r="W16" s="7">
        <f>'Verbrauch Tabelle'!W16*'COP Tabelle'!W16</f>
        <v>5.1638888888888914</v>
      </c>
      <c r="X16" s="7">
        <f>'Verbrauch Tabelle'!X16*'COP Tabelle'!X16</f>
        <v>5.1784675555555557</v>
      </c>
      <c r="Y16" s="7">
        <f>'Verbrauch Tabelle'!Y16*'COP Tabelle'!Y16</f>
        <v>5.1857502222222198</v>
      </c>
      <c r="Z16" s="7">
        <f>'Verbrauch Tabelle'!Z16*'COP Tabelle'!Z16</f>
        <v>5.1857368888888891</v>
      </c>
      <c r="AA16" s="7">
        <f>'Verbrauch Tabelle'!AA16*'COP Tabelle'!AA16</f>
        <v>5.1784275555555572</v>
      </c>
      <c r="AB16" s="7">
        <f>'Verbrauch Tabelle'!AB16*'COP Tabelle'!AB16</f>
        <v>5.1638222222222199</v>
      </c>
      <c r="AC16" s="7">
        <f>'Verbrauch Tabelle'!AC16*'COP Tabelle'!AC16</f>
        <v>5.1787999999999981</v>
      </c>
      <c r="AD16" s="7">
        <f>'Verbrauch Tabelle'!AD16*'COP Tabelle'!AD16</f>
        <v>5.1877777777777769</v>
      </c>
      <c r="AE16" s="7">
        <f>'Verbrauch Tabelle'!AE16*'COP Tabelle'!AE16</f>
        <v>5.1907555555555556</v>
      </c>
      <c r="AF16" s="7">
        <f>'Verbrauch Tabelle'!AF16*'COP Tabelle'!AF16</f>
        <v>5.1877333333333304</v>
      </c>
      <c r="AG16" s="38">
        <f>'Verbrauch Tabelle'!AG16*'COP Tabelle'!AG16</f>
        <v>5.1787111111111095</v>
      </c>
      <c r="AH16" s="57">
        <f>'Verbrauch Tabelle'!AH16*'COP Tabelle'!AH16</f>
        <v>5.1636888888888937</v>
      </c>
      <c r="AI16" s="50">
        <f>'Verbrauch Tabelle'!AI16*'COP Tabelle'!AI16</f>
        <v>5.1426666666666723</v>
      </c>
      <c r="AJ16" s="50">
        <f>'Verbrauch Tabelle'!AJ16*'COP Tabelle'!AJ16</f>
        <v>5.1156444444444498</v>
      </c>
      <c r="AK16" s="50">
        <f>'Verbrauch Tabelle'!AK16*'COP Tabelle'!AK16</f>
        <v>5.0826222222222297</v>
      </c>
      <c r="AL16" s="50">
        <f>'Verbrauch Tabelle'!AL16*'COP Tabelle'!AL16</f>
        <v>5.0436000000000103</v>
      </c>
      <c r="AM16" s="12"/>
      <c r="AN16" s="12"/>
      <c r="AO16" s="12"/>
      <c r="AP16" s="12"/>
      <c r="AQ16" s="12"/>
      <c r="AR16" s="12"/>
      <c r="AS16" s="12"/>
      <c r="AT16" s="8"/>
      <c r="AU16" s="8"/>
      <c r="AV16" s="8"/>
      <c r="AW16" s="8"/>
      <c r="AX16" s="8"/>
    </row>
    <row r="17" spans="1:50" ht="17.100000000000001" hidden="1" customHeight="1" outlineLevel="1">
      <c r="A17" s="90"/>
      <c r="B17" s="4">
        <v>12</v>
      </c>
      <c r="C17" s="50">
        <f>'Verbrauch Tabelle'!C17*'COP Tabelle'!C17</f>
        <v>4.9951666666666767</v>
      </c>
      <c r="D17" s="50">
        <f>'Verbrauch Tabelle'!D17*'COP Tabelle'!D17</f>
        <v>5.0189612098765481</v>
      </c>
      <c r="E17" s="50">
        <f>'Verbrauch Tabelle'!E17*'COP Tabelle'!E17</f>
        <v>5.0404808888888981</v>
      </c>
      <c r="F17" s="50">
        <f>'Verbrauch Tabelle'!F17*'COP Tabelle'!F17</f>
        <v>5.059725703703708</v>
      </c>
      <c r="G17" s="51">
        <f>'Verbrauch Tabelle'!G17*'COP Tabelle'!G17</f>
        <v>5.0766956543209947</v>
      </c>
      <c r="H17" s="37">
        <f>'Verbrauch Tabelle'!H17*'COP Tabelle'!H17</f>
        <v>5.091390740740743</v>
      </c>
      <c r="I17" s="7">
        <f>'Verbrauch Tabelle'!I17*'COP Tabelle'!I17</f>
        <v>5.1038109629629691</v>
      </c>
      <c r="J17" s="7">
        <f>'Verbrauch Tabelle'!J17*'COP Tabelle'!J17</f>
        <v>5.1139563209876551</v>
      </c>
      <c r="K17" s="7">
        <f>'Verbrauch Tabelle'!K17*'COP Tabelle'!K17</f>
        <v>5.1218268148148187</v>
      </c>
      <c r="L17" s="7">
        <f>'Verbrauch Tabelle'!L17*'COP Tabelle'!L17</f>
        <v>5.1274224444444432</v>
      </c>
      <c r="M17" s="7">
        <f>'Verbrauch Tabelle'!M17*'COP Tabelle'!M17</f>
        <v>5.1307432098765444</v>
      </c>
      <c r="N17" s="7">
        <f>'Verbrauch Tabelle'!N17*'COP Tabelle'!N17</f>
        <v>5.1443193703703702</v>
      </c>
      <c r="O17" s="7">
        <f>'Verbrauch Tabelle'!O17*'COP Tabelle'!O17</f>
        <v>5.1516105679012281</v>
      </c>
      <c r="P17" s="7">
        <f>'Verbrauch Tabelle'!P17*'COP Tabelle'!P17</f>
        <v>5.1526168024691339</v>
      </c>
      <c r="Q17" s="7">
        <f>'Verbrauch Tabelle'!Q17*'COP Tabelle'!Q17</f>
        <v>5.147338074074078</v>
      </c>
      <c r="R17" s="7">
        <f>'Verbrauch Tabelle'!R17*'COP Tabelle'!R17</f>
        <v>5.1357743827160398</v>
      </c>
      <c r="S17" s="7">
        <f>'Verbrauch Tabelle'!S17*'COP Tabelle'!S17</f>
        <v>5.1474133333333318</v>
      </c>
      <c r="T17" s="7">
        <f>'Verbrauch Tabelle'!T17*'COP Tabelle'!T17</f>
        <v>5.1544852469135796</v>
      </c>
      <c r="U17" s="7">
        <f>'Verbrauch Tabelle'!U17*'COP Tabelle'!U17</f>
        <v>5.156990123456783</v>
      </c>
      <c r="V17" s="7">
        <f>'Verbrauch Tabelle'!V17*'COP Tabelle'!V17</f>
        <v>5.1549279629629625</v>
      </c>
      <c r="W17" s="7">
        <f>'Verbrauch Tabelle'!W17*'COP Tabelle'!W17</f>
        <v>5.1482987654321013</v>
      </c>
      <c r="X17" s="7">
        <f>'Verbrauch Tabelle'!X17*'COP Tabelle'!X17</f>
        <v>5.1627413580246921</v>
      </c>
      <c r="Y17" s="7">
        <f>'Verbrauch Tabelle'!Y17*'COP Tabelle'!Y17</f>
        <v>5.1698883950617258</v>
      </c>
      <c r="Z17" s="7">
        <f>'Verbrauch Tabelle'!Z17*'COP Tabelle'!Z17</f>
        <v>5.1697398765432094</v>
      </c>
      <c r="AA17" s="7">
        <f>'Verbrauch Tabelle'!AA17*'COP Tabelle'!AA17</f>
        <v>5.1622958024691368</v>
      </c>
      <c r="AB17" s="7">
        <f>'Verbrauch Tabelle'!AB17*'COP Tabelle'!AB17</f>
        <v>5.1475561728395034</v>
      </c>
      <c r="AC17" s="7">
        <f>'Verbrauch Tabelle'!AC17*'COP Tabelle'!AC17</f>
        <v>5.1624403703703683</v>
      </c>
      <c r="AD17" s="7">
        <f>'Verbrauch Tabelle'!AD17*'COP Tabelle'!AD17</f>
        <v>5.1712982716049378</v>
      </c>
      <c r="AE17" s="7">
        <f>'Verbrauch Tabelle'!AE17*'COP Tabelle'!AE17</f>
        <v>5.1741298765432102</v>
      </c>
      <c r="AF17" s="7">
        <f>'Verbrauch Tabelle'!AF17*'COP Tabelle'!AF17</f>
        <v>5.1709351851851828</v>
      </c>
      <c r="AG17" s="38">
        <f>'Verbrauch Tabelle'!AG17*'COP Tabelle'!AG17</f>
        <v>5.1617141975308618</v>
      </c>
      <c r="AH17" s="57">
        <f>'Verbrauch Tabelle'!AH17*'COP Tabelle'!AH17</f>
        <v>5.1464669135802508</v>
      </c>
      <c r="AI17" s="50">
        <f>'Verbrauch Tabelle'!AI17*'COP Tabelle'!AI17</f>
        <v>5.125193333333339</v>
      </c>
      <c r="AJ17" s="50">
        <f>'Verbrauch Tabelle'!AJ17*'COP Tabelle'!AJ17</f>
        <v>5.0978934567901293</v>
      </c>
      <c r="AK17" s="50">
        <f>'Verbrauch Tabelle'!AK17*'COP Tabelle'!AK17</f>
        <v>5.0645672839506251</v>
      </c>
      <c r="AL17" s="50">
        <f>'Verbrauch Tabelle'!AL17*'COP Tabelle'!AL17</f>
        <v>5.0252148148148255</v>
      </c>
      <c r="AM17" s="12"/>
      <c r="AN17" s="12"/>
      <c r="AO17" s="12"/>
      <c r="AP17" s="12"/>
      <c r="AQ17" s="12"/>
      <c r="AR17" s="12"/>
      <c r="AS17" s="12"/>
      <c r="AT17" s="8"/>
      <c r="AU17" s="8"/>
      <c r="AV17" s="8"/>
      <c r="AW17" s="8"/>
      <c r="AX17" s="8"/>
    </row>
    <row r="18" spans="1:50" ht="17.100000000000001" hidden="1" customHeight="1" outlineLevel="1">
      <c r="A18" s="90"/>
      <c r="B18" s="4">
        <v>11</v>
      </c>
      <c r="C18" s="50">
        <f>'Verbrauch Tabelle'!C18*'COP Tabelle'!C18</f>
        <v>4.9804222222222316</v>
      </c>
      <c r="D18" s="50">
        <f>'Verbrauch Tabelle'!D18*'COP Tabelle'!D18</f>
        <v>5.0046538765432151</v>
      </c>
      <c r="E18" s="50">
        <f>'Verbrauch Tabelle'!E18*'COP Tabelle'!E18</f>
        <v>5.0265404444444526</v>
      </c>
      <c r="F18" s="50">
        <f>'Verbrauch Tabelle'!F18*'COP Tabelle'!F18</f>
        <v>5.0460819259259297</v>
      </c>
      <c r="G18" s="51">
        <f>'Verbrauch Tabelle'!G18*'COP Tabelle'!G18</f>
        <v>5.0632783209876608</v>
      </c>
      <c r="H18" s="37">
        <f>'Verbrauch Tabelle'!H18*'COP Tabelle'!H18</f>
        <v>5.0781296296296308</v>
      </c>
      <c r="I18" s="7">
        <f>'Verbrauch Tabelle'!I18*'COP Tabelle'!I18</f>
        <v>5.0906358518518573</v>
      </c>
      <c r="J18" s="7">
        <f>'Verbrauch Tabelle'!J18*'COP Tabelle'!J18</f>
        <v>5.1007969876543209</v>
      </c>
      <c r="K18" s="7">
        <f>'Verbrauch Tabelle'!K18*'COP Tabelle'!K18</f>
        <v>5.1086130370370402</v>
      </c>
      <c r="L18" s="7">
        <f>'Verbrauch Tabelle'!L18*'COP Tabelle'!L18</f>
        <v>5.1140839999999983</v>
      </c>
      <c r="M18" s="7">
        <f>'Verbrauch Tabelle'!M18*'COP Tabelle'!M18</f>
        <v>5.1172098765432104</v>
      </c>
      <c r="N18" s="7">
        <f>'Verbrauch Tabelle'!N18*'COP Tabelle'!N18</f>
        <v>5.1300041481481484</v>
      </c>
      <c r="O18" s="7">
        <f>'Verbrauch Tabelle'!O18*'COP Tabelle'!O18</f>
        <v>5.1362941234567829</v>
      </c>
      <c r="P18" s="7">
        <f>'Verbrauch Tabelle'!P18*'COP Tabelle'!P18</f>
        <v>5.1360798024691343</v>
      </c>
      <c r="Q18" s="7">
        <f>'Verbrauch Tabelle'!Q18*'COP Tabelle'!Q18</f>
        <v>5.129361185185191</v>
      </c>
      <c r="R18" s="7">
        <f>'Verbrauch Tabelle'!R18*'COP Tabelle'!R18</f>
        <v>5.1161382716049282</v>
      </c>
      <c r="S18" s="7">
        <f>'Verbrauch Tabelle'!S18*'COP Tabelle'!S18</f>
        <v>5.1277377777777771</v>
      </c>
      <c r="T18" s="7">
        <f>'Verbrauch Tabelle'!T18*'COP Tabelle'!T18</f>
        <v>5.134740246913581</v>
      </c>
      <c r="U18" s="7">
        <f>'Verbrauch Tabelle'!U18*'COP Tabelle'!U18</f>
        <v>5.1371456790123382</v>
      </c>
      <c r="V18" s="7">
        <f>'Verbrauch Tabelle'!V18*'COP Tabelle'!V18</f>
        <v>5.1349540740740744</v>
      </c>
      <c r="W18" s="7">
        <f>'Verbrauch Tabelle'!W18*'COP Tabelle'!W18</f>
        <v>5.1281654320987675</v>
      </c>
      <c r="X18" s="7">
        <f>'Verbrauch Tabelle'!X18*'COP Tabelle'!X18</f>
        <v>5.1424424691358039</v>
      </c>
      <c r="Y18" s="7">
        <f>'Verbrauch Tabelle'!Y18*'COP Tabelle'!Y18</f>
        <v>5.1494306172839472</v>
      </c>
      <c r="Z18" s="7">
        <f>'Verbrauch Tabelle'!Z18*'COP Tabelle'!Z18</f>
        <v>5.1491298765432107</v>
      </c>
      <c r="AA18" s="7">
        <f>'Verbrauch Tabelle'!AA18*'COP Tabelle'!AA18</f>
        <v>5.141540246913582</v>
      </c>
      <c r="AB18" s="7">
        <f>'Verbrauch Tabelle'!AB18*'COP Tabelle'!AB18</f>
        <v>5.1266617283950593</v>
      </c>
      <c r="AC18" s="7">
        <f>'Verbrauch Tabelle'!AC18*'COP Tabelle'!AC18</f>
        <v>5.1413992592592583</v>
      </c>
      <c r="AD18" s="7">
        <f>'Verbrauch Tabelle'!AD18*'COP Tabelle'!AD18</f>
        <v>5.1500893827160485</v>
      </c>
      <c r="AE18" s="7">
        <f>'Verbrauch Tabelle'!AE18*'COP Tabelle'!AE18</f>
        <v>5.1527320987654326</v>
      </c>
      <c r="AF18" s="7">
        <f>'Verbrauch Tabelle'!AF18*'COP Tabelle'!AF18</f>
        <v>5.1493274074074042</v>
      </c>
      <c r="AG18" s="38">
        <f>'Verbrauch Tabelle'!AG18*'COP Tabelle'!AG18</f>
        <v>5.1398753086419733</v>
      </c>
      <c r="AH18" s="57">
        <f>'Verbrauch Tabelle'!AH18*'COP Tabelle'!AH18</f>
        <v>5.1243758024691397</v>
      </c>
      <c r="AI18" s="50">
        <f>'Verbrauch Tabelle'!AI18*'COP Tabelle'!AI18</f>
        <v>5.1028288888888937</v>
      </c>
      <c r="AJ18" s="50">
        <f>'Verbrauch Tabelle'!AJ18*'COP Tabelle'!AJ18</f>
        <v>5.0752345679012398</v>
      </c>
      <c r="AK18" s="50">
        <f>'Verbrauch Tabelle'!AK18*'COP Tabelle'!AK18</f>
        <v>5.0415928395061798</v>
      </c>
      <c r="AL18" s="50">
        <f>'Verbrauch Tabelle'!AL18*'COP Tabelle'!AL18</f>
        <v>5.0019037037037135</v>
      </c>
      <c r="AM18" s="12"/>
      <c r="AN18" s="12"/>
      <c r="AO18" s="12"/>
      <c r="AP18" s="12"/>
      <c r="AQ18" s="12"/>
      <c r="AR18" s="12"/>
      <c r="AS18" s="12"/>
      <c r="AT18" s="8"/>
      <c r="AU18" s="8"/>
      <c r="AV18" s="8"/>
      <c r="AW18" s="8"/>
      <c r="AX18" s="8"/>
    </row>
    <row r="19" spans="1:50" ht="17.100000000000001" hidden="1" customHeight="1" outlineLevel="1">
      <c r="A19" s="90"/>
      <c r="B19" s="4">
        <v>10</v>
      </c>
      <c r="C19" s="50">
        <f>'Verbrauch Tabelle'!C19*'COP Tabelle'!C19</f>
        <v>4.9632333333333456</v>
      </c>
      <c r="D19" s="50">
        <f>'Verbrauch Tabelle'!D19*'COP Tabelle'!D19</f>
        <v>4.9878068888888958</v>
      </c>
      <c r="E19" s="50">
        <f>'Verbrauch Tabelle'!E19*'COP Tabelle'!E19</f>
        <v>5.0099653333333443</v>
      </c>
      <c r="F19" s="50">
        <f>'Verbrauch Tabelle'!F19*'COP Tabelle'!F19</f>
        <v>5.0297086666666724</v>
      </c>
      <c r="G19" s="51">
        <f>'Verbrauch Tabelle'!G19*'COP Tabelle'!G19</f>
        <v>5.0470368888888979</v>
      </c>
      <c r="H19" s="37">
        <f>'Verbrauch Tabelle'!H19*'COP Tabelle'!H19</f>
        <v>5.0619500000000039</v>
      </c>
      <c r="I19" s="7">
        <f>'Verbrauch Tabelle'!I19*'COP Tabelle'!I19</f>
        <v>5.0744480000000074</v>
      </c>
      <c r="J19" s="7">
        <f>'Verbrauch Tabelle'!J19*'COP Tabelle'!J19</f>
        <v>5.0845308888888905</v>
      </c>
      <c r="K19" s="7">
        <f>'Verbrauch Tabelle'!K19*'COP Tabelle'!K19</f>
        <v>5.0921986666666719</v>
      </c>
      <c r="L19" s="7">
        <f>'Verbrauch Tabelle'!L19*'COP Tabelle'!L19</f>
        <v>5.0974513333333329</v>
      </c>
      <c r="M19" s="7">
        <f>'Verbrauch Tabelle'!M19*'COP Tabelle'!M19</f>
        <v>5.1002888888888922</v>
      </c>
      <c r="N19" s="7">
        <f>'Verbrauch Tabelle'!N19*'COP Tabelle'!N19</f>
        <v>5.1121210000000001</v>
      </c>
      <c r="O19" s="7">
        <f>'Verbrauch Tabelle'!O19*'COP Tabelle'!O19</f>
        <v>5.1172284444444376</v>
      </c>
      <c r="P19" s="7">
        <f>'Verbrauch Tabelle'!P19*'COP Tabelle'!P19</f>
        <v>5.1156112222222214</v>
      </c>
      <c r="Q19" s="7">
        <f>'Verbrauch Tabelle'!Q19*'COP Tabelle'!Q19</f>
        <v>5.1072693333333392</v>
      </c>
      <c r="R19" s="7">
        <f>'Verbrauch Tabelle'!R19*'COP Tabelle'!R19</f>
        <v>5.0922027777777679</v>
      </c>
      <c r="S19" s="7">
        <f>'Verbrauch Tabelle'!S19*'COP Tabelle'!S19</f>
        <v>5.1037066666666657</v>
      </c>
      <c r="T19" s="7">
        <f>'Verbrauch Tabelle'!T19*'COP Tabelle'!T19</f>
        <v>5.1105872222222226</v>
      </c>
      <c r="U19" s="7">
        <f>'Verbrauch Tabelle'!U19*'COP Tabelle'!U19</f>
        <v>5.1128444444444368</v>
      </c>
      <c r="V19" s="7">
        <f>'Verbrauch Tabelle'!V19*'COP Tabelle'!V19</f>
        <v>5.110478333333333</v>
      </c>
      <c r="W19" s="7">
        <f>'Verbrauch Tabelle'!W19*'COP Tabelle'!W19</f>
        <v>5.1034888888888919</v>
      </c>
      <c r="X19" s="7">
        <f>'Verbrauch Tabelle'!X19*'COP Tabelle'!X19</f>
        <v>5.1175708888888893</v>
      </c>
      <c r="Y19" s="7">
        <f>'Verbrauch Tabelle'!Y19*'COP Tabelle'!Y19</f>
        <v>5.1243768888888859</v>
      </c>
      <c r="Z19" s="7">
        <f>'Verbrauch Tabelle'!Z19*'COP Tabelle'!Z19</f>
        <v>5.1239068888888886</v>
      </c>
      <c r="AA19" s="7">
        <f>'Verbrauch Tabelle'!AA19*'COP Tabelle'!AA19</f>
        <v>5.1161608888888903</v>
      </c>
      <c r="AB19" s="7">
        <f>'Verbrauch Tabelle'!AB19*'COP Tabelle'!AB19</f>
        <v>5.1011388888888849</v>
      </c>
      <c r="AC19" s="7">
        <f>'Verbrauch Tabelle'!AC19*'COP Tabelle'!AC19</f>
        <v>5.1156766666666655</v>
      </c>
      <c r="AD19" s="7">
        <f>'Verbrauch Tabelle'!AD19*'COP Tabelle'!AD19</f>
        <v>5.12415111111111</v>
      </c>
      <c r="AE19" s="7">
        <f>'Verbrauch Tabelle'!AE19*'COP Tabelle'!AE19</f>
        <v>5.1265622222222227</v>
      </c>
      <c r="AF19" s="7">
        <f>'Verbrauch Tabelle'!AF19*'COP Tabelle'!AF19</f>
        <v>5.1229099999999965</v>
      </c>
      <c r="AG19" s="38">
        <f>'Verbrauch Tabelle'!AG19*'COP Tabelle'!AG19</f>
        <v>5.1131944444444422</v>
      </c>
      <c r="AH19" s="57">
        <f>'Verbrauch Tabelle'!AH19*'COP Tabelle'!AH19</f>
        <v>5.0974155555555596</v>
      </c>
      <c r="AI19" s="50">
        <f>'Verbrauch Tabelle'!AI19*'COP Tabelle'!AI19</f>
        <v>5.0755733333333373</v>
      </c>
      <c r="AJ19" s="50">
        <f>'Verbrauch Tabelle'!AJ19*'COP Tabelle'!AJ19</f>
        <v>5.0476677777777832</v>
      </c>
      <c r="AK19" s="50">
        <f>'Verbrauch Tabelle'!AK19*'COP Tabelle'!AK19</f>
        <v>5.0136988888888947</v>
      </c>
      <c r="AL19" s="50">
        <f>'Verbrauch Tabelle'!AL19*'COP Tabelle'!AL19</f>
        <v>4.9736666666666753</v>
      </c>
      <c r="AM19" s="12"/>
      <c r="AN19" s="12"/>
      <c r="AO19" s="12"/>
      <c r="AP19" s="12"/>
      <c r="AQ19" s="12"/>
      <c r="AR19" s="12"/>
      <c r="AS19" s="12"/>
      <c r="AT19" s="8"/>
      <c r="AU19" s="8"/>
      <c r="AV19" s="8"/>
      <c r="AW19" s="8"/>
      <c r="AX19" s="8"/>
    </row>
    <row r="20" spans="1:50" ht="17.100000000000001" hidden="1" customHeight="1" outlineLevel="1">
      <c r="A20" s="90"/>
      <c r="B20" s="4">
        <v>9</v>
      </c>
      <c r="C20" s="50">
        <f>'Verbrauch Tabelle'!C20*'COP Tabelle'!C20</f>
        <v>4.9436000000000124</v>
      </c>
      <c r="D20" s="50">
        <f>'Verbrauch Tabelle'!D20*'COP Tabelle'!D20</f>
        <v>4.9684202469135874</v>
      </c>
      <c r="E20" s="50">
        <f>'Verbrauch Tabelle'!E20*'COP Tabelle'!E20</f>
        <v>4.9907555555555669</v>
      </c>
      <c r="F20" s="50">
        <f>'Verbrauch Tabelle'!F20*'COP Tabelle'!F20</f>
        <v>5.0106059259259315</v>
      </c>
      <c r="G20" s="51">
        <f>'Verbrauch Tabelle'!G20*'COP Tabelle'!G20</f>
        <v>5.0279713580247005</v>
      </c>
      <c r="H20" s="37">
        <f>'Verbrauch Tabelle'!H20*'COP Tabelle'!H20</f>
        <v>5.0428518518518555</v>
      </c>
      <c r="I20" s="7">
        <f>'Verbrauch Tabelle'!I20*'COP Tabelle'!I20</f>
        <v>5.055247407407415</v>
      </c>
      <c r="J20" s="7">
        <f>'Verbrauch Tabelle'!J20*'COP Tabelle'!J20</f>
        <v>5.0651580246913586</v>
      </c>
      <c r="K20" s="7">
        <f>'Verbrauch Tabelle'!K20*'COP Tabelle'!K20</f>
        <v>5.0725837037037085</v>
      </c>
      <c r="L20" s="7">
        <f>'Verbrauch Tabelle'!L20*'COP Tabelle'!L20</f>
        <v>5.0775244444444434</v>
      </c>
      <c r="M20" s="7">
        <f>'Verbrauch Tabelle'!M20*'COP Tabelle'!M20</f>
        <v>5.0799802469135829</v>
      </c>
      <c r="N20" s="7">
        <f>'Verbrauch Tabelle'!N20*'COP Tabelle'!N20</f>
        <v>5.0906699259259263</v>
      </c>
      <c r="O20" s="7">
        <f>'Verbrauch Tabelle'!O20*'COP Tabelle'!O20</f>
        <v>5.0944135308641894</v>
      </c>
      <c r="P20" s="7">
        <f>'Verbrauch Tabelle'!P20*'COP Tabelle'!P20</f>
        <v>5.0912110617283943</v>
      </c>
      <c r="Q20" s="7">
        <f>'Verbrauch Tabelle'!Q20*'COP Tabelle'!Q20</f>
        <v>5.0810625185185243</v>
      </c>
      <c r="R20" s="7">
        <f>'Verbrauch Tabelle'!R20*'COP Tabelle'!R20</f>
        <v>5.0639679012345571</v>
      </c>
      <c r="S20" s="7">
        <f>'Verbrauch Tabelle'!S20*'COP Tabelle'!S20</f>
        <v>5.0753199999999987</v>
      </c>
      <c r="T20" s="7">
        <f>'Verbrauch Tabelle'!T20*'COP Tabelle'!T20</f>
        <v>5.0820261728395071</v>
      </c>
      <c r="U20" s="7">
        <f>'Verbrauch Tabelle'!U20*'COP Tabelle'!U20</f>
        <v>5.0840864197530768</v>
      </c>
      <c r="V20" s="7">
        <f>'Verbrauch Tabelle'!V20*'COP Tabelle'!V20</f>
        <v>5.08150074074074</v>
      </c>
      <c r="W20" s="7">
        <f>'Verbrauch Tabelle'!W20*'COP Tabelle'!W20</f>
        <v>5.0742691358024725</v>
      </c>
      <c r="X20" s="7">
        <f>'Verbrauch Tabelle'!X20*'COP Tabelle'!X20</f>
        <v>5.088126617283951</v>
      </c>
      <c r="Y20" s="7">
        <f>'Verbrauch Tabelle'!Y20*'COP Tabelle'!Y20</f>
        <v>5.0947272098765399</v>
      </c>
      <c r="Z20" s="7">
        <f>'Verbrauch Tabelle'!Z20*'COP Tabelle'!Z20</f>
        <v>5.0940709135802464</v>
      </c>
      <c r="AA20" s="7">
        <f>'Verbrauch Tabelle'!AA20*'COP Tabelle'!AA20</f>
        <v>5.0861577283950634</v>
      </c>
      <c r="AB20" s="7">
        <f>'Verbrauch Tabelle'!AB20*'COP Tabelle'!AB20</f>
        <v>5.0709876543209838</v>
      </c>
      <c r="AC20" s="7">
        <f>'Verbrauch Tabelle'!AC20*'COP Tabelle'!AC20</f>
        <v>5.0852725925925899</v>
      </c>
      <c r="AD20" s="7">
        <f>'Verbrauch Tabelle'!AD20*'COP Tabelle'!AD20</f>
        <v>5.0934834567901222</v>
      </c>
      <c r="AE20" s="7">
        <f>'Verbrauch Tabelle'!AE20*'COP Tabelle'!AE20</f>
        <v>5.0956202469135805</v>
      </c>
      <c r="AF20" s="7">
        <f>'Verbrauch Tabelle'!AF20*'COP Tabelle'!AF20</f>
        <v>5.0916829629629596</v>
      </c>
      <c r="AG20" s="38">
        <f>'Verbrauch Tabelle'!AG20*'COP Tabelle'!AG20</f>
        <v>5.0816716049382684</v>
      </c>
      <c r="AH20" s="57">
        <f>'Verbrauch Tabelle'!AH20*'COP Tabelle'!AH20</f>
        <v>5.0655861728395104</v>
      </c>
      <c r="AI20" s="50">
        <f>'Verbrauch Tabelle'!AI20*'COP Tabelle'!AI20</f>
        <v>5.0434266666666714</v>
      </c>
      <c r="AJ20" s="50">
        <f>'Verbrauch Tabelle'!AJ20*'COP Tabelle'!AJ20</f>
        <v>5.0151930864197576</v>
      </c>
      <c r="AK20" s="50">
        <f>'Verbrauch Tabelle'!AK20*'COP Tabelle'!AK20</f>
        <v>4.9808854320987717</v>
      </c>
      <c r="AL20" s="50">
        <f>'Verbrauch Tabelle'!AL20*'COP Tabelle'!AL20</f>
        <v>4.9405037037037127</v>
      </c>
      <c r="AM20" s="12"/>
      <c r="AN20" s="12"/>
      <c r="AO20" s="12"/>
      <c r="AP20" s="12"/>
      <c r="AQ20" s="12"/>
      <c r="AR20" s="12"/>
      <c r="AS20" s="12"/>
      <c r="AT20" s="8"/>
      <c r="AU20" s="8"/>
      <c r="AV20" s="8"/>
      <c r="AW20" s="8"/>
      <c r="AX20" s="8"/>
    </row>
    <row r="21" spans="1:50" ht="17.100000000000001" hidden="1" customHeight="1" outlineLevel="1">
      <c r="A21" s="90"/>
      <c r="B21" s="4">
        <v>8</v>
      </c>
      <c r="C21" s="50">
        <f>'Verbrauch Tabelle'!C21*'COP Tabelle'!C21</f>
        <v>4.9215222222222366</v>
      </c>
      <c r="D21" s="50">
        <f>'Verbrauch Tabelle'!D21*'COP Tabelle'!D21</f>
        <v>4.9464939506172927</v>
      </c>
      <c r="E21" s="50">
        <f>'Verbrauch Tabelle'!E21*'COP Tabelle'!E21</f>
        <v>4.9689111111111242</v>
      </c>
      <c r="F21" s="50">
        <f>'Verbrauch Tabelle'!F21*'COP Tabelle'!F21</f>
        <v>4.9887737037037105</v>
      </c>
      <c r="G21" s="51">
        <f>'Verbrauch Tabelle'!G21*'COP Tabelle'!G21</f>
        <v>5.0060817283950723</v>
      </c>
      <c r="H21" s="37">
        <f>'Verbrauch Tabelle'!H21*'COP Tabelle'!H21</f>
        <v>5.0208351851851898</v>
      </c>
      <c r="I21" s="7">
        <f>'Verbrauch Tabelle'!I21*'COP Tabelle'!I21</f>
        <v>5.0330340740740835</v>
      </c>
      <c r="J21" s="7">
        <f>'Verbrauch Tabelle'!J21*'COP Tabelle'!J21</f>
        <v>5.0426783950617304</v>
      </c>
      <c r="K21" s="7">
        <f>'Verbrauch Tabelle'!K21*'COP Tabelle'!K21</f>
        <v>5.0497681481481536</v>
      </c>
      <c r="L21" s="7">
        <f>'Verbrauch Tabelle'!L21*'COP Tabelle'!L21</f>
        <v>5.0543033333333334</v>
      </c>
      <c r="M21" s="7">
        <f>'Verbrauch Tabelle'!M21*'COP Tabelle'!M21</f>
        <v>5.0562839506172867</v>
      </c>
      <c r="N21" s="7">
        <f>'Verbrauch Tabelle'!N21*'COP Tabelle'!N21</f>
        <v>5.0656509259259268</v>
      </c>
      <c r="O21" s="7">
        <f>'Verbrauch Tabelle'!O21*'COP Tabelle'!O21</f>
        <v>5.0678493827160409</v>
      </c>
      <c r="P21" s="7">
        <f>'Verbrauch Tabelle'!P21*'COP Tabelle'!P21</f>
        <v>5.062879320987653</v>
      </c>
      <c r="Q21" s="7">
        <f>'Verbrauch Tabelle'!Q21*'COP Tabelle'!Q21</f>
        <v>5.0507407407407472</v>
      </c>
      <c r="R21" s="7">
        <f>'Verbrauch Tabelle'!R21*'COP Tabelle'!R21</f>
        <v>5.0314336419752967</v>
      </c>
      <c r="S21" s="7">
        <f>'Verbrauch Tabelle'!S21*'COP Tabelle'!S21</f>
        <v>5.0425777777777769</v>
      </c>
      <c r="T21" s="7">
        <f>'Verbrauch Tabelle'!T21*'COP Tabelle'!T21</f>
        <v>5.0490570987654326</v>
      </c>
      <c r="U21" s="7">
        <f>'Verbrauch Tabelle'!U21*'COP Tabelle'!U21</f>
        <v>5.050871604938262</v>
      </c>
      <c r="V21" s="7">
        <f>'Verbrauch Tabelle'!V21*'COP Tabelle'!V21</f>
        <v>5.0480212962962963</v>
      </c>
      <c r="W21" s="7">
        <f>'Verbrauch Tabelle'!W21*'COP Tabelle'!W21</f>
        <v>5.0405061728395095</v>
      </c>
      <c r="X21" s="7">
        <f>'Verbrauch Tabelle'!X21*'COP Tabelle'!X21</f>
        <v>5.054109654320988</v>
      </c>
      <c r="Y21" s="7">
        <f>'Verbrauch Tabelle'!Y21*'COP Tabelle'!Y21</f>
        <v>5.0604815802469103</v>
      </c>
      <c r="Z21" s="7">
        <f>'Verbrauch Tabelle'!Z21*'COP Tabelle'!Z21</f>
        <v>5.0596219506172835</v>
      </c>
      <c r="AA21" s="7">
        <f>'Verbrauch Tabelle'!AA21*'COP Tabelle'!AA21</f>
        <v>5.0515307654321013</v>
      </c>
      <c r="AB21" s="7">
        <f>'Verbrauch Tabelle'!AB21*'COP Tabelle'!AB21</f>
        <v>5.0362080246913541</v>
      </c>
      <c r="AC21" s="7">
        <f>'Verbrauch Tabelle'!AC21*'COP Tabelle'!AC21</f>
        <v>5.050187037037035</v>
      </c>
      <c r="AD21" s="7">
        <f>'Verbrauch Tabelle'!AD21*'COP Tabelle'!AD21</f>
        <v>5.058086419753085</v>
      </c>
      <c r="AE21" s="7">
        <f>'Verbrauch Tabelle'!AE21*'COP Tabelle'!AE21</f>
        <v>5.0599061728395069</v>
      </c>
      <c r="AF21" s="7">
        <f>'Verbrauch Tabelle'!AF21*'COP Tabelle'!AF21</f>
        <v>5.0556462962962936</v>
      </c>
      <c r="AG21" s="38">
        <f>'Verbrauch Tabelle'!AG21*'COP Tabelle'!AG21</f>
        <v>5.0453067901234538</v>
      </c>
      <c r="AH21" s="57">
        <f>'Verbrauch Tabelle'!AH21*'COP Tabelle'!AH21</f>
        <v>5.0288876543209913</v>
      </c>
      <c r="AI21" s="50">
        <f>'Verbrauch Tabelle'!AI21*'COP Tabelle'!AI21</f>
        <v>5.0063888888888926</v>
      </c>
      <c r="AJ21" s="50">
        <f>'Verbrauch Tabelle'!AJ21*'COP Tabelle'!AJ21</f>
        <v>4.9778104938271648</v>
      </c>
      <c r="AK21" s="50">
        <f>'Verbrauch Tabelle'!AK21*'COP Tabelle'!AK21</f>
        <v>4.943152469135808</v>
      </c>
      <c r="AL21" s="50">
        <f>'Verbrauch Tabelle'!AL21*'COP Tabelle'!AL21</f>
        <v>4.9024148148148221</v>
      </c>
      <c r="AM21" s="12"/>
      <c r="AN21" s="12"/>
      <c r="AO21" s="12"/>
      <c r="AP21" s="12"/>
      <c r="AQ21" s="12"/>
      <c r="AR21" s="12"/>
      <c r="AS21" s="12"/>
      <c r="AT21" s="8"/>
      <c r="AU21" s="8"/>
      <c r="AV21" s="8"/>
      <c r="AW21" s="8"/>
      <c r="AX21" s="8"/>
    </row>
    <row r="22" spans="1:50" ht="17.100000000000001" customHeight="1" collapsed="1">
      <c r="A22" s="90"/>
      <c r="B22" s="3">
        <v>7</v>
      </c>
      <c r="C22" s="50">
        <f>'Verbrauch Tabelle'!C22*'COP Tabelle'!C22</f>
        <v>4.8970000000000145</v>
      </c>
      <c r="D22" s="50">
        <f>'Verbrauch Tabelle'!D22*'COP Tabelle'!D22</f>
        <v>4.922028000000009</v>
      </c>
      <c r="E22" s="50">
        <f>'Verbrauch Tabelle'!E22*'COP Tabelle'!E22</f>
        <v>4.9444320000000124</v>
      </c>
      <c r="F22" s="50">
        <f>'Verbrauch Tabelle'!F22*'COP Tabelle'!F22</f>
        <v>4.9642120000000061</v>
      </c>
      <c r="G22" s="51">
        <f>'Verbrauch Tabelle'!G22*'COP Tabelle'!G22</f>
        <v>4.9813680000000113</v>
      </c>
      <c r="H22" s="39">
        <f>'Verbrauch Tabelle'!H22*'COP Tabelle'!H22</f>
        <v>4.995900000000006</v>
      </c>
      <c r="I22" s="7">
        <f>'Verbrauch Tabelle'!I22*'COP Tabelle'!I22</f>
        <v>5.007808000000006</v>
      </c>
      <c r="J22" s="7">
        <f>'Verbrauch Tabelle'!J22*'COP Tabelle'!J22</f>
        <v>5.0170920000000043</v>
      </c>
      <c r="K22" s="7">
        <f>'Verbrauch Tabelle'!K22*'COP Tabelle'!K22</f>
        <v>5.0237520000000035</v>
      </c>
      <c r="L22" s="7">
        <f>'Verbrauch Tabelle'!L22*'COP Tabelle'!L22</f>
        <v>5.0277880000000019</v>
      </c>
      <c r="M22" s="6">
        <f>'Verbrauch Tabelle'!M22*'COP Tabelle'!M22</f>
        <v>5.0292000000000012</v>
      </c>
      <c r="N22" s="7">
        <f>'Verbrauch Tabelle'!N22*'COP Tabelle'!N22</f>
        <v>5.0370640000000009</v>
      </c>
      <c r="O22" s="7">
        <f>'Verbrauch Tabelle'!O22*'COP Tabelle'!O22</f>
        <v>5.0375359999999905</v>
      </c>
      <c r="P22" s="7">
        <f>'Verbrauch Tabelle'!P22*'COP Tabelle'!P22</f>
        <v>5.0306159999999984</v>
      </c>
      <c r="Q22" s="7">
        <f>'Verbrauch Tabelle'!Q22*'COP Tabelle'!Q22</f>
        <v>5.0163040000000061</v>
      </c>
      <c r="R22" s="6">
        <f>'Verbrauch Tabelle'!R22*'COP Tabelle'!R22</f>
        <v>4.9945999999999877</v>
      </c>
      <c r="S22" s="7">
        <f>'Verbrauch Tabelle'!S22*'COP Tabelle'!S22</f>
        <v>5.0054799999999986</v>
      </c>
      <c r="T22" s="7">
        <f>'Verbrauch Tabelle'!T22*'COP Tabelle'!T22</f>
        <v>5.0116800000000001</v>
      </c>
      <c r="U22" s="7">
        <f>'Verbrauch Tabelle'!U22*'COP Tabelle'!U22</f>
        <v>5.0131999999999897</v>
      </c>
      <c r="V22" s="7">
        <f>'Verbrauch Tabelle'!V22*'COP Tabelle'!V22</f>
        <v>5.01004</v>
      </c>
      <c r="W22" s="6">
        <f>'Verbrauch Tabelle'!W22*'COP Tabelle'!W22</f>
        <v>5.0022000000000038</v>
      </c>
      <c r="X22" s="7">
        <f>'Verbrauch Tabelle'!X22*'COP Tabelle'!X22</f>
        <v>5.0155200000000013</v>
      </c>
      <c r="Y22" s="7">
        <f>'Verbrauch Tabelle'!Y22*'COP Tabelle'!Y22</f>
        <v>5.0216399999999952</v>
      </c>
      <c r="Z22" s="7">
        <f>'Verbrauch Tabelle'!Z22*'COP Tabelle'!Z22</f>
        <v>5.0205599999999988</v>
      </c>
      <c r="AA22" s="7">
        <f>'Verbrauch Tabelle'!AA22*'COP Tabelle'!AA22</f>
        <v>5.0122800000000014</v>
      </c>
      <c r="AB22" s="6">
        <f>'Verbrauch Tabelle'!AB22*'COP Tabelle'!AB22</f>
        <v>4.9967999999999968</v>
      </c>
      <c r="AC22" s="7">
        <f>'Verbrauch Tabelle'!AC22*'COP Tabelle'!AC22</f>
        <v>5.0104199999999972</v>
      </c>
      <c r="AD22" s="7">
        <f>'Verbrauch Tabelle'!AD22*'COP Tabelle'!AD22</f>
        <v>5.0179599999999978</v>
      </c>
      <c r="AE22" s="7">
        <f>'Verbrauch Tabelle'!AE22*'COP Tabelle'!AE22</f>
        <v>5.0194199999999993</v>
      </c>
      <c r="AF22" s="7">
        <f>'Verbrauch Tabelle'!AF22*'COP Tabelle'!AF22</f>
        <v>5.0148000000000001</v>
      </c>
      <c r="AG22" s="40">
        <f>'Verbrauch Tabelle'!AG22*'COP Tabelle'!AG22</f>
        <v>5.0041000000000011</v>
      </c>
      <c r="AH22" s="57">
        <f>'Verbrauch Tabelle'!AH22*'COP Tabelle'!AH22</f>
        <v>4.9873200000000022</v>
      </c>
      <c r="AI22" s="50">
        <f>'Verbrauch Tabelle'!AI22*'COP Tabelle'!AI22</f>
        <v>4.9644600000000034</v>
      </c>
      <c r="AJ22" s="50">
        <f>'Verbrauch Tabelle'!AJ22*'COP Tabelle'!AJ22</f>
        <v>4.935520000000003</v>
      </c>
      <c r="AK22" s="50">
        <f>'Verbrauch Tabelle'!AK22*'COP Tabelle'!AK22</f>
        <v>4.9005000000000045</v>
      </c>
      <c r="AL22" s="50">
        <f>'Verbrauch Tabelle'!AL22*'COP Tabelle'!AL22</f>
        <v>4.859400000000007</v>
      </c>
      <c r="AM22" s="12"/>
      <c r="AN22" s="12"/>
      <c r="AO22" s="12"/>
      <c r="AP22" s="12"/>
      <c r="AQ22" s="12"/>
      <c r="AR22" s="12"/>
      <c r="AS22" s="12"/>
      <c r="AT22" s="8"/>
      <c r="AU22" s="8"/>
      <c r="AV22" s="8"/>
      <c r="AW22" s="8"/>
      <c r="AX22" s="8"/>
    </row>
    <row r="23" spans="1:50" ht="17.100000000000001" customHeight="1" outlineLevel="2">
      <c r="A23" s="90"/>
      <c r="B23" s="4">
        <v>6</v>
      </c>
      <c r="C23" s="50">
        <f>'Verbrauch Tabelle'!C23*'COP Tabelle'!C23</f>
        <v>4.9656320000000127</v>
      </c>
      <c r="D23" s="50">
        <f>'Verbrauch Tabelle'!D23*'COP Tabelle'!D23</f>
        <v>4.9835350400000076</v>
      </c>
      <c r="E23" s="50">
        <f>'Verbrauch Tabelle'!E23*'COP Tabelle'!E23</f>
        <v>4.9992249600000118</v>
      </c>
      <c r="F23" s="50">
        <f>'Verbrauch Tabelle'!F23*'COP Tabelle'!F23</f>
        <v>5.0127017600000068</v>
      </c>
      <c r="G23" s="51">
        <f>'Verbrauch Tabelle'!G23*'COP Tabelle'!G23</f>
        <v>5.0239654400000093</v>
      </c>
      <c r="H23" s="37">
        <f>'Verbrauch Tabelle'!H23*'COP Tabelle'!H23</f>
        <v>5.0330159999999973</v>
      </c>
      <c r="I23" s="7">
        <f>'Verbrauch Tabelle'!I23*'COP Tabelle'!I23</f>
        <v>5.0398534400000017</v>
      </c>
      <c r="J23" s="7">
        <f>'Verbrauch Tabelle'!J23*'COP Tabelle'!J23</f>
        <v>5.0444777599999986</v>
      </c>
      <c r="K23" s="7">
        <f>'Verbrauch Tabelle'!K23*'COP Tabelle'!K23</f>
        <v>5.0468889600000022</v>
      </c>
      <c r="L23" s="7">
        <f>'Verbrauch Tabelle'!L23*'COP Tabelle'!L23</f>
        <v>5.0470870400000001</v>
      </c>
      <c r="M23" s="7">
        <f>'Verbrauch Tabelle'!M23*'COP Tabelle'!M23</f>
        <v>5.0450720000000038</v>
      </c>
      <c r="N23" s="7">
        <f>'Verbrauch Tabelle'!N23*'COP Tabelle'!N23</f>
        <v>5.0487091199999972</v>
      </c>
      <c r="O23" s="7">
        <f>'Verbrauch Tabelle'!O23*'COP Tabelle'!O23</f>
        <v>5.0459052799999995</v>
      </c>
      <c r="P23" s="7">
        <f>'Verbrauch Tabelle'!P23*'COP Tabelle'!P23</f>
        <v>5.0366604800000019</v>
      </c>
      <c r="Q23" s="7">
        <f>'Verbrauch Tabelle'!Q23*'COP Tabelle'!Q23</f>
        <v>5.0209747200000017</v>
      </c>
      <c r="R23" s="7">
        <f>'Verbrauch Tabelle'!R23*'COP Tabelle'!R23</f>
        <v>4.9988479999999962</v>
      </c>
      <c r="S23" s="7">
        <f>'Verbrauch Tabelle'!S23*'COP Tabelle'!S23</f>
        <v>4.9970995200000008</v>
      </c>
      <c r="T23" s="7">
        <f>'Verbrauch Tabelle'!T23*'COP Tabelle'!T23</f>
        <v>4.9907020799999966</v>
      </c>
      <c r="U23" s="7">
        <f>'Verbrauch Tabelle'!U23*'COP Tabelle'!U23</f>
        <v>4.9796556799999996</v>
      </c>
      <c r="V23" s="7">
        <f>'Verbrauch Tabelle'!V23*'COP Tabelle'!V23</f>
        <v>4.9639603200000035</v>
      </c>
      <c r="W23" s="14">
        <f>'Verbrauch Tabelle'!W23*'COP Tabelle'!W23</f>
        <v>4.9436160000000031</v>
      </c>
      <c r="X23" s="7">
        <f>'Verbrauch Tabelle'!X23*'COP Tabelle'!X23</f>
        <v>4.9404297600000016</v>
      </c>
      <c r="Y23" s="7">
        <f>'Verbrauch Tabelle'!Y23*'COP Tabelle'!Y23</f>
        <v>4.9317734399999962</v>
      </c>
      <c r="Z23" s="7">
        <f>'Verbrauch Tabelle'!Z23*'COP Tabelle'!Z23</f>
        <v>4.9176470399999994</v>
      </c>
      <c r="AA23" s="7">
        <f>'Verbrauch Tabelle'!AA23*'COP Tabelle'!AA23</f>
        <v>4.8980505600000015</v>
      </c>
      <c r="AB23" s="14">
        <f>'Verbrauch Tabelle'!AB23*'COP Tabelle'!AB23</f>
        <v>4.8729839999999971</v>
      </c>
      <c r="AC23" s="7">
        <f>'Verbrauch Tabelle'!AC23*'COP Tabelle'!AC23</f>
        <v>4.8731846399999981</v>
      </c>
      <c r="AD23" s="7">
        <f>'Verbrauch Tabelle'!AD23*'COP Tabelle'!AD23</f>
        <v>4.8675321599999997</v>
      </c>
      <c r="AE23" s="7">
        <f>'Verbrauch Tabelle'!AE23*'COP Tabelle'!AE23</f>
        <v>4.856026560000001</v>
      </c>
      <c r="AF23" s="7">
        <f>'Verbrauch Tabelle'!AF23*'COP Tabelle'!AF23</f>
        <v>4.8386678399999967</v>
      </c>
      <c r="AG23" s="38">
        <f>'Verbrauch Tabelle'!AG23*'COP Tabelle'!AG23</f>
        <v>4.8154559999999975</v>
      </c>
      <c r="AH23" s="57">
        <f>'Verbrauch Tabelle'!AH23*'COP Tabelle'!AH23</f>
        <v>4.7863910400000016</v>
      </c>
      <c r="AI23" s="50">
        <f>'Verbrauch Tabelle'!AI23*'COP Tabelle'!AI23</f>
        <v>4.7514729600000027</v>
      </c>
      <c r="AJ23" s="50">
        <f>'Verbrauch Tabelle'!AJ23*'COP Tabelle'!AJ23</f>
        <v>4.7107017600000018</v>
      </c>
      <c r="AK23" s="50">
        <f>'Verbrauch Tabelle'!AK23*'COP Tabelle'!AK23</f>
        <v>4.6640774400000033</v>
      </c>
      <c r="AL23" s="50">
        <f>'Verbrauch Tabelle'!AL23*'COP Tabelle'!AL23</f>
        <v>4.6116000000000064</v>
      </c>
      <c r="AM23" s="12"/>
      <c r="AN23" s="12"/>
      <c r="AO23" s="12"/>
      <c r="AP23" s="12"/>
      <c r="AQ23" s="12"/>
      <c r="AR23" s="12"/>
      <c r="AS23" s="12"/>
      <c r="AT23" s="8"/>
      <c r="AU23" s="8"/>
      <c r="AV23" s="8"/>
      <c r="AW23" s="8"/>
      <c r="AX23" s="8"/>
    </row>
    <row r="24" spans="1:50" ht="17.100000000000001" customHeight="1" outlineLevel="2">
      <c r="A24" s="90"/>
      <c r="B24" s="4">
        <v>5</v>
      </c>
      <c r="C24" s="50">
        <f>'Verbrauch Tabelle'!C24*'COP Tabelle'!C24</f>
        <v>4.9870080000000101</v>
      </c>
      <c r="D24" s="50">
        <f>'Verbrauch Tabelle'!D24*'COP Tabelle'!D24</f>
        <v>4.9995585600000068</v>
      </c>
      <c r="E24" s="50">
        <f>'Verbrauch Tabelle'!E24*'COP Tabelle'!E24</f>
        <v>5.0102774400000092</v>
      </c>
      <c r="F24" s="50">
        <f>'Verbrauch Tabelle'!F24*'COP Tabelle'!F24</f>
        <v>5.0191646400000058</v>
      </c>
      <c r="G24" s="51">
        <f>'Verbrauch Tabelle'!G24*'COP Tabelle'!G24</f>
        <v>5.0262201600000074</v>
      </c>
      <c r="H24" s="37">
        <f>'Verbrauch Tabelle'!H24*'COP Tabelle'!H24</f>
        <v>5.0314439999999987</v>
      </c>
      <c r="I24" s="7">
        <f>'Verbrauch Tabelle'!I24*'COP Tabelle'!I24</f>
        <v>5.0348361600000011</v>
      </c>
      <c r="J24" s="7">
        <f>'Verbrauch Tabelle'!J24*'COP Tabelle'!J24</f>
        <v>5.0363966399999995</v>
      </c>
      <c r="K24" s="7">
        <f>'Verbrauch Tabelle'!K24*'COP Tabelle'!K24</f>
        <v>5.036125440000002</v>
      </c>
      <c r="L24" s="7">
        <f>'Verbrauch Tabelle'!L24*'COP Tabelle'!L24</f>
        <v>5.0340225599999995</v>
      </c>
      <c r="M24" s="7">
        <f>'Verbrauch Tabelle'!M24*'COP Tabelle'!M24</f>
        <v>5.0300880000000028</v>
      </c>
      <c r="N24" s="7">
        <f>'Verbrauch Tabelle'!N24*'COP Tabelle'!N24</f>
        <v>5.0314796799999986</v>
      </c>
      <c r="O24" s="7">
        <f>'Verbrauch Tabelle'!O24*'COP Tabelle'!O24</f>
        <v>5.027337919999999</v>
      </c>
      <c r="P24" s="7">
        <f>'Verbrauch Tabelle'!P24*'COP Tabelle'!P24</f>
        <v>5.0176627200000015</v>
      </c>
      <c r="Q24" s="7">
        <f>'Verbrauch Tabelle'!Q24*'COP Tabelle'!Q24</f>
        <v>5.0024540800000006</v>
      </c>
      <c r="R24" s="7">
        <f>'Verbrauch Tabelle'!R24*'COP Tabelle'!R24</f>
        <v>4.9817119999999973</v>
      </c>
      <c r="S24" s="7">
        <f>'Verbrauch Tabelle'!S24*'COP Tabelle'!S24</f>
        <v>4.9674076800000009</v>
      </c>
      <c r="T24" s="7">
        <f>'Verbrauch Tabelle'!T24*'COP Tabelle'!T24</f>
        <v>4.9484867199999982</v>
      </c>
      <c r="U24" s="7">
        <f>'Verbrauch Tabelle'!U24*'COP Tabelle'!U24</f>
        <v>4.92494912</v>
      </c>
      <c r="V24" s="7">
        <f>'Verbrauch Tabelle'!V24*'COP Tabelle'!V24</f>
        <v>4.8967948800000025</v>
      </c>
      <c r="W24" s="14">
        <f>'Verbrauch Tabelle'!W24*'COP Tabelle'!W24</f>
        <v>4.8640240000000023</v>
      </c>
      <c r="X24" s="7">
        <f>'Verbrauch Tabelle'!X24*'COP Tabelle'!X24</f>
        <v>4.8474806400000006</v>
      </c>
      <c r="Y24" s="7">
        <f>'Verbrauch Tabelle'!Y24*'COP Tabelle'!Y24</f>
        <v>4.8269641599999975</v>
      </c>
      <c r="Z24" s="7">
        <f>'Verbrauch Tabelle'!Z24*'COP Tabelle'!Z24</f>
        <v>4.8024745599999994</v>
      </c>
      <c r="AA24" s="7">
        <f>'Verbrauch Tabelle'!AA24*'COP Tabelle'!AA24</f>
        <v>4.7740118400000018</v>
      </c>
      <c r="AB24" s="14">
        <f>'Verbrauch Tabelle'!AB24*'COP Tabelle'!AB24</f>
        <v>4.7415759999999985</v>
      </c>
      <c r="AC24" s="7">
        <f>'Verbrauch Tabelle'!AC24*'COP Tabelle'!AC24</f>
        <v>4.7288049599999979</v>
      </c>
      <c r="AD24" s="7">
        <f>'Verbrauch Tabelle'!AD24*'COP Tabelle'!AD24</f>
        <v>4.7104102399999999</v>
      </c>
      <c r="AE24" s="7">
        <f>'Verbrauch Tabelle'!AE24*'COP Tabelle'!AE24</f>
        <v>4.6863918399999998</v>
      </c>
      <c r="AF24" s="7">
        <f>'Verbrauch Tabelle'!AF24*'COP Tabelle'!AF24</f>
        <v>4.6567497599999976</v>
      </c>
      <c r="AG24" s="38">
        <f>'Verbrauch Tabelle'!AG24*'COP Tabelle'!AG24</f>
        <v>4.6214839999999988</v>
      </c>
      <c r="AH24" s="57">
        <f>'Verbrauch Tabelle'!AH24*'COP Tabelle'!AH24</f>
        <v>4.5805945600000006</v>
      </c>
      <c r="AI24" s="50">
        <f>'Verbrauch Tabelle'!AI24*'COP Tabelle'!AI24</f>
        <v>4.5340814400000022</v>
      </c>
      <c r="AJ24" s="50">
        <f>'Verbrauch Tabelle'!AJ24*'COP Tabelle'!AJ24</f>
        <v>4.4819446400000018</v>
      </c>
      <c r="AK24" s="50">
        <f>'Verbrauch Tabelle'!AK24*'COP Tabelle'!AK24</f>
        <v>4.4241841600000038</v>
      </c>
      <c r="AL24" s="50">
        <f>'Verbrauch Tabelle'!AL24*'COP Tabelle'!AL24</f>
        <v>4.3608000000000056</v>
      </c>
      <c r="AM24" s="12"/>
      <c r="AN24" s="12"/>
      <c r="AO24" s="12"/>
      <c r="AP24" s="12"/>
      <c r="AQ24" s="12"/>
      <c r="AR24" s="12"/>
      <c r="AS24" s="12"/>
      <c r="AT24" s="8"/>
      <c r="AU24" s="8"/>
      <c r="AV24" s="8"/>
      <c r="AW24" s="8"/>
      <c r="AX24" s="8"/>
    </row>
    <row r="25" spans="1:50" ht="17.100000000000001" customHeight="1" outlineLevel="2">
      <c r="A25" s="90"/>
      <c r="B25" s="4">
        <v>4</v>
      </c>
      <c r="C25" s="50">
        <f>'Verbrauch Tabelle'!C25*'COP Tabelle'!C25</f>
        <v>4.9611280000000066</v>
      </c>
      <c r="D25" s="50">
        <f>'Verbrauch Tabelle'!D25*'COP Tabelle'!D25</f>
        <v>4.9700985600000047</v>
      </c>
      <c r="E25" s="50">
        <f>'Verbrauch Tabelle'!E25*'COP Tabelle'!E25</f>
        <v>4.9775894400000054</v>
      </c>
      <c r="F25" s="50">
        <f>'Verbrauch Tabelle'!F25*'COP Tabelle'!F25</f>
        <v>4.9836006400000041</v>
      </c>
      <c r="G25" s="51">
        <f>'Verbrauch Tabelle'!G25*'COP Tabelle'!G25</f>
        <v>4.9881321600000046</v>
      </c>
      <c r="H25" s="37">
        <f>'Verbrauch Tabelle'!H25*'COP Tabelle'!H25</f>
        <v>4.9911839999999987</v>
      </c>
      <c r="I25" s="7">
        <f>'Verbrauch Tabelle'!I25*'COP Tabelle'!I25</f>
        <v>4.9927561600000008</v>
      </c>
      <c r="J25" s="7">
        <f>'Verbrauch Tabelle'!J25*'COP Tabelle'!J25</f>
        <v>4.9928486400000001</v>
      </c>
      <c r="K25" s="7">
        <f>'Verbrauch Tabelle'!K25*'COP Tabelle'!K25</f>
        <v>4.991461440000001</v>
      </c>
      <c r="L25" s="7">
        <f>'Verbrauch Tabelle'!L25*'COP Tabelle'!L25</f>
        <v>4.988594560000001</v>
      </c>
      <c r="M25" s="7">
        <f>'Verbrauch Tabelle'!M25*'COP Tabelle'!M25</f>
        <v>4.9842480000000027</v>
      </c>
      <c r="N25" s="7">
        <f>'Verbrauch Tabelle'!N25*'COP Tabelle'!N25</f>
        <v>4.9853756799999989</v>
      </c>
      <c r="O25" s="7">
        <f>'Verbrauch Tabelle'!O25*'COP Tabelle'!O25</f>
        <v>4.9818339199999988</v>
      </c>
      <c r="P25" s="7">
        <f>'Verbrauch Tabelle'!P25*'COP Tabelle'!P25</f>
        <v>4.9736227200000016</v>
      </c>
      <c r="Q25" s="7">
        <f>'Verbrauch Tabelle'!Q25*'COP Tabelle'!Q25</f>
        <v>4.9607420800000002</v>
      </c>
      <c r="R25" s="7">
        <f>'Verbrauch Tabelle'!R25*'COP Tabelle'!R25</f>
        <v>4.943191999999998</v>
      </c>
      <c r="S25" s="7">
        <f>'Verbrauch Tabelle'!S25*'COP Tabelle'!S25</f>
        <v>4.9164044800000006</v>
      </c>
      <c r="T25" s="7">
        <f>'Verbrauch Tabelle'!T25*'COP Tabelle'!T25</f>
        <v>4.8850339199999988</v>
      </c>
      <c r="U25" s="7">
        <f>'Verbrauch Tabelle'!U25*'COP Tabelle'!U25</f>
        <v>4.8490803200000006</v>
      </c>
      <c r="V25" s="7">
        <f>'Verbrauch Tabelle'!V25*'COP Tabelle'!V25</f>
        <v>4.8085436800000023</v>
      </c>
      <c r="W25" s="14">
        <f>'Verbrauch Tabelle'!W25*'COP Tabelle'!W25</f>
        <v>4.7634240000000014</v>
      </c>
      <c r="X25" s="7">
        <f>'Verbrauch Tabelle'!X25*'COP Tabelle'!X25</f>
        <v>4.736672640000001</v>
      </c>
      <c r="Y25" s="7">
        <f>'Verbrauch Tabelle'!Y25*'COP Tabelle'!Y25</f>
        <v>4.7072121599999983</v>
      </c>
      <c r="Z25" s="7">
        <f>'Verbrauch Tabelle'!Z25*'COP Tabelle'!Z25</f>
        <v>4.6750425600000005</v>
      </c>
      <c r="AA25" s="7">
        <f>'Verbrauch Tabelle'!AA25*'COP Tabelle'!AA25</f>
        <v>4.6401638400000014</v>
      </c>
      <c r="AB25" s="14">
        <f>'Verbrauch Tabelle'!AB25*'COP Tabelle'!AB25</f>
        <v>4.6025759999999991</v>
      </c>
      <c r="AC25" s="7">
        <f>'Verbrauch Tabelle'!AC25*'COP Tabelle'!AC25</f>
        <v>4.5772809599999995</v>
      </c>
      <c r="AD25" s="7">
        <f>'Verbrauch Tabelle'!AD25*'COP Tabelle'!AD25</f>
        <v>4.5465942399999992</v>
      </c>
      <c r="AE25" s="7">
        <f>'Verbrauch Tabelle'!AE25*'COP Tabelle'!AE25</f>
        <v>4.5105158400000001</v>
      </c>
      <c r="AF25" s="7">
        <f>'Verbrauch Tabelle'!AF25*'COP Tabelle'!AF25</f>
        <v>4.4690457599999984</v>
      </c>
      <c r="AG25" s="38">
        <f>'Verbrauch Tabelle'!AG25*'COP Tabelle'!AG25</f>
        <v>4.4221839999999979</v>
      </c>
      <c r="AH25" s="57">
        <f>'Verbrauch Tabelle'!AH25*'COP Tabelle'!AH25</f>
        <v>4.3699305600000011</v>
      </c>
      <c r="AI25" s="50">
        <f>'Verbrauch Tabelle'!AI25*'COP Tabelle'!AI25</f>
        <v>4.3122854400000019</v>
      </c>
      <c r="AJ25" s="50">
        <f>'Verbrauch Tabelle'!AJ25*'COP Tabelle'!AJ25</f>
        <v>4.2492486400000011</v>
      </c>
      <c r="AK25" s="50">
        <f>'Verbrauch Tabelle'!AK25*'COP Tabelle'!AK25</f>
        <v>4.1808201600000032</v>
      </c>
      <c r="AL25" s="50">
        <f>'Verbrauch Tabelle'!AL25*'COP Tabelle'!AL25</f>
        <v>4.1070000000000055</v>
      </c>
      <c r="AM25" s="12"/>
      <c r="AN25" s="12"/>
      <c r="AO25" s="12"/>
      <c r="AP25" s="12"/>
      <c r="AQ25" s="12"/>
      <c r="AR25" s="12"/>
      <c r="AS25" s="12"/>
      <c r="AT25" s="8"/>
      <c r="AU25" s="8"/>
      <c r="AV25" s="8"/>
      <c r="AW25" s="8"/>
      <c r="AX25" s="8"/>
    </row>
    <row r="26" spans="1:50" ht="17.100000000000001" customHeight="1" outlineLevel="2">
      <c r="A26" s="90"/>
      <c r="B26" s="4">
        <v>3</v>
      </c>
      <c r="C26" s="50">
        <f>'Verbrauch Tabelle'!C26*'COP Tabelle'!C26</f>
        <v>4.8879920000000032</v>
      </c>
      <c r="D26" s="50">
        <f>'Verbrauch Tabelle'!D26*'COP Tabelle'!D26</f>
        <v>4.8951550400000023</v>
      </c>
      <c r="E26" s="50">
        <f>'Verbrauch Tabelle'!E26*'COP Tabelle'!E26</f>
        <v>4.901160960000003</v>
      </c>
      <c r="F26" s="50">
        <f>'Verbrauch Tabelle'!F26*'COP Tabelle'!F26</f>
        <v>4.9060097600000034</v>
      </c>
      <c r="G26" s="51">
        <f>'Verbrauch Tabelle'!G26*'COP Tabelle'!G26</f>
        <v>4.9097014400000027</v>
      </c>
      <c r="H26" s="37">
        <f>'Verbrauch Tabelle'!H26*'COP Tabelle'!H26</f>
        <v>4.912236</v>
      </c>
      <c r="I26" s="7">
        <f>'Verbrauch Tabelle'!I26*'COP Tabelle'!I26</f>
        <v>4.9136134400000007</v>
      </c>
      <c r="J26" s="7">
        <f>'Verbrauch Tabelle'!J26*'COP Tabelle'!J26</f>
        <v>4.9138337600000002</v>
      </c>
      <c r="K26" s="7">
        <f>'Verbrauch Tabelle'!K26*'COP Tabelle'!K26</f>
        <v>4.9128969600000003</v>
      </c>
      <c r="L26" s="7">
        <f>'Verbrauch Tabelle'!L26*'COP Tabelle'!L26</f>
        <v>4.9108030399999993</v>
      </c>
      <c r="M26" s="7">
        <f>'Verbrauch Tabelle'!M26*'COP Tabelle'!M26</f>
        <v>4.9075520000000017</v>
      </c>
      <c r="N26" s="7">
        <f>'Verbrauch Tabelle'!N26*'COP Tabelle'!N26</f>
        <v>4.9103971199999989</v>
      </c>
      <c r="O26" s="7">
        <f>'Verbrauch Tabelle'!O26*'COP Tabelle'!O26</f>
        <v>4.9093932799999997</v>
      </c>
      <c r="P26" s="7">
        <f>'Verbrauch Tabelle'!P26*'COP Tabelle'!P26</f>
        <v>4.9045404800000005</v>
      </c>
      <c r="Q26" s="7">
        <f>'Verbrauch Tabelle'!Q26*'COP Tabelle'!Q26</f>
        <v>4.8958387200000004</v>
      </c>
      <c r="R26" s="7">
        <f>'Verbrauch Tabelle'!R26*'COP Tabelle'!R26</f>
        <v>4.8832879999999985</v>
      </c>
      <c r="S26" s="7">
        <f>'Verbrauch Tabelle'!S26*'COP Tabelle'!S26</f>
        <v>4.84408992</v>
      </c>
      <c r="T26" s="7">
        <f>'Verbrauch Tabelle'!T26*'COP Tabelle'!T26</f>
        <v>4.8003436800000001</v>
      </c>
      <c r="U26" s="7">
        <f>'Verbrauch Tabelle'!U26*'COP Tabelle'!U26</f>
        <v>4.7520492800000005</v>
      </c>
      <c r="V26" s="7">
        <f>'Verbrauch Tabelle'!V26*'COP Tabelle'!V26</f>
        <v>4.6992067200000012</v>
      </c>
      <c r="W26" s="14">
        <f>'Verbrauch Tabelle'!W26*'COP Tabelle'!W26</f>
        <v>4.6418159999999995</v>
      </c>
      <c r="X26" s="7">
        <f>'Verbrauch Tabelle'!X26*'COP Tabelle'!X26</f>
        <v>4.6080057600000011</v>
      </c>
      <c r="Y26" s="7">
        <f>'Verbrauch Tabelle'!Y26*'COP Tabelle'!Y26</f>
        <v>4.5725174399999986</v>
      </c>
      <c r="Z26" s="7">
        <f>'Verbrauch Tabelle'!Z26*'COP Tabelle'!Z26</f>
        <v>4.535351040000001</v>
      </c>
      <c r="AA26" s="7">
        <f>'Verbrauch Tabelle'!AA26*'COP Tabelle'!AA26</f>
        <v>4.4965065600000012</v>
      </c>
      <c r="AB26" s="14">
        <f>'Verbrauch Tabelle'!AB26*'COP Tabelle'!AB26</f>
        <v>4.4559839999999991</v>
      </c>
      <c r="AC26" s="7">
        <f>'Verbrauch Tabelle'!AC26*'COP Tabelle'!AC26</f>
        <v>4.4186126400000001</v>
      </c>
      <c r="AD26" s="7">
        <f>'Verbrauch Tabelle'!AD26*'COP Tabelle'!AD26</f>
        <v>4.3760841599999996</v>
      </c>
      <c r="AE26" s="7">
        <f>'Verbrauch Tabelle'!AE26*'COP Tabelle'!AE26</f>
        <v>4.3283985600000001</v>
      </c>
      <c r="AF26" s="7">
        <f>'Verbrauch Tabelle'!AF26*'COP Tabelle'!AF26</f>
        <v>4.2755558399999982</v>
      </c>
      <c r="AG26" s="38">
        <f>'Verbrauch Tabelle'!AG26*'COP Tabelle'!AG26</f>
        <v>4.2175559999999983</v>
      </c>
      <c r="AH26" s="57">
        <f>'Verbrauch Tabelle'!AH26*'COP Tabelle'!AH26</f>
        <v>4.1543990400000013</v>
      </c>
      <c r="AI26" s="50">
        <f>'Verbrauch Tabelle'!AI26*'COP Tabelle'!AI26</f>
        <v>4.0860849600000027</v>
      </c>
      <c r="AJ26" s="50">
        <f>'Verbrauch Tabelle'!AJ26*'COP Tabelle'!AJ26</f>
        <v>4.0126137600000007</v>
      </c>
      <c r="AK26" s="50">
        <f>'Verbrauch Tabelle'!AK26*'COP Tabelle'!AK26</f>
        <v>3.9339854400000016</v>
      </c>
      <c r="AL26" s="50">
        <f>'Verbrauch Tabelle'!AL26*'COP Tabelle'!AL26</f>
        <v>3.8502000000000036</v>
      </c>
      <c r="AM26" s="12"/>
      <c r="AN26" s="12"/>
      <c r="AO26" s="12"/>
      <c r="AP26" s="12"/>
      <c r="AQ26" s="12"/>
      <c r="AR26" s="12"/>
      <c r="AS26" s="12"/>
      <c r="AT26" s="8"/>
      <c r="AU26" s="8"/>
      <c r="AV26" s="8"/>
      <c r="AW26" s="8"/>
      <c r="AX26" s="8"/>
    </row>
    <row r="27" spans="1:50" ht="17.100000000000001" customHeight="1">
      <c r="A27" s="90"/>
      <c r="B27" s="3">
        <v>2</v>
      </c>
      <c r="C27" s="50">
        <f>'Verbrauch Tabelle'!C27*'COP Tabelle'!C27</f>
        <v>4.7675999999999989</v>
      </c>
      <c r="D27" s="50">
        <f>'Verbrauch Tabelle'!D27*'COP Tabelle'!D27</f>
        <v>4.7747280000000005</v>
      </c>
      <c r="E27" s="50">
        <f>'Verbrauch Tabelle'!E27*'COP Tabelle'!E27</f>
        <v>4.7809920000000004</v>
      </c>
      <c r="F27" s="50">
        <f>'Verbrauch Tabelle'!F27*'COP Tabelle'!F27</f>
        <v>4.786392000000002</v>
      </c>
      <c r="G27" s="51">
        <f>'Verbrauch Tabelle'!G27*'COP Tabelle'!G27</f>
        <v>4.7909280000000001</v>
      </c>
      <c r="H27" s="39">
        <f>'Verbrauch Tabelle'!H27*'COP Tabelle'!H27</f>
        <v>4.7946000000000009</v>
      </c>
      <c r="I27" s="7">
        <f>'Verbrauch Tabelle'!I27*'COP Tabelle'!I27</f>
        <v>4.7974080000000017</v>
      </c>
      <c r="J27" s="7">
        <f>'Verbrauch Tabelle'!J27*'COP Tabelle'!J27</f>
        <v>4.7993520000000016</v>
      </c>
      <c r="K27" s="7">
        <f>'Verbrauch Tabelle'!K27*'COP Tabelle'!K27</f>
        <v>4.8004320000000016</v>
      </c>
      <c r="L27" s="7">
        <f>'Verbrauch Tabelle'!L27*'COP Tabelle'!L27</f>
        <v>4.8006480000000016</v>
      </c>
      <c r="M27" s="6">
        <f>'Verbrauch Tabelle'!M27*'COP Tabelle'!M27</f>
        <v>4.8000000000000016</v>
      </c>
      <c r="N27" s="7">
        <f>'Verbrauch Tabelle'!N27*'COP Tabelle'!N27</f>
        <v>4.8065439999999997</v>
      </c>
      <c r="O27" s="7">
        <f>'Verbrauch Tabelle'!O27*'COP Tabelle'!O27</f>
        <v>4.8100159999999992</v>
      </c>
      <c r="P27" s="7">
        <f>'Verbrauch Tabelle'!P27*'COP Tabelle'!P27</f>
        <v>4.8104160000000009</v>
      </c>
      <c r="Q27" s="7">
        <f>'Verbrauch Tabelle'!Q27*'COP Tabelle'!Q27</f>
        <v>4.8077439999999996</v>
      </c>
      <c r="R27" s="6">
        <f>'Verbrauch Tabelle'!R27*'COP Tabelle'!R27</f>
        <v>4.8019999999999987</v>
      </c>
      <c r="S27" s="7">
        <f>'Verbrauch Tabelle'!S27*'COP Tabelle'!S27</f>
        <v>4.7504640000000009</v>
      </c>
      <c r="T27" s="7">
        <f>'Verbrauch Tabelle'!T27*'COP Tabelle'!T27</f>
        <v>4.6944159999999995</v>
      </c>
      <c r="U27" s="7">
        <f>'Verbrauch Tabelle'!U27*'COP Tabelle'!U27</f>
        <v>4.6338559999999998</v>
      </c>
      <c r="V27" s="7">
        <f>'Verbrauch Tabelle'!V27*'COP Tabelle'!V27</f>
        <v>4.5687840000000008</v>
      </c>
      <c r="W27" s="6">
        <f>'Verbrauch Tabelle'!W27*'COP Tabelle'!W27</f>
        <v>4.4991999999999983</v>
      </c>
      <c r="X27" s="7">
        <f>'Verbrauch Tabelle'!X27*'COP Tabelle'!X27</f>
        <v>4.4614800000000017</v>
      </c>
      <c r="Y27" s="7">
        <f>'Verbrauch Tabelle'!Y27*'COP Tabelle'!Y27</f>
        <v>4.4228799999999993</v>
      </c>
      <c r="Z27" s="7">
        <f>'Verbrauch Tabelle'!Z27*'COP Tabelle'!Z27</f>
        <v>4.3834000000000009</v>
      </c>
      <c r="AA27" s="7">
        <f>'Verbrauch Tabelle'!AA27*'COP Tabelle'!AA27</f>
        <v>4.3430400000000011</v>
      </c>
      <c r="AB27" s="6">
        <f>'Verbrauch Tabelle'!AB27*'COP Tabelle'!AB27</f>
        <v>4.3018000000000001</v>
      </c>
      <c r="AC27" s="7">
        <f>'Verbrauch Tabelle'!AC27*'COP Tabelle'!AC27</f>
        <v>4.2527999999999997</v>
      </c>
      <c r="AD27" s="7">
        <f>'Verbrauch Tabelle'!AD27*'COP Tabelle'!AD27</f>
        <v>4.1988800000000008</v>
      </c>
      <c r="AE27" s="7">
        <f>'Verbrauch Tabelle'!AE27*'COP Tabelle'!AE27</f>
        <v>4.1400400000000008</v>
      </c>
      <c r="AF27" s="7">
        <f>'Verbrauch Tabelle'!AF27*'COP Tabelle'!AF27</f>
        <v>4.0762800000000015</v>
      </c>
      <c r="AG27" s="40">
        <f>'Verbrauch Tabelle'!AG27*'COP Tabelle'!AG27</f>
        <v>4.0076000000000027</v>
      </c>
      <c r="AH27" s="57">
        <f>'Verbrauch Tabelle'!AH27*'COP Tabelle'!AH27</f>
        <v>3.9340000000000006</v>
      </c>
      <c r="AI27" s="50">
        <f>'Verbrauch Tabelle'!AI27*'COP Tabelle'!AI27</f>
        <v>3.8554800000000014</v>
      </c>
      <c r="AJ27" s="50">
        <f>'Verbrauch Tabelle'!AJ27*'COP Tabelle'!AJ27</f>
        <v>3.7720399999999996</v>
      </c>
      <c r="AK27" s="50">
        <f>'Verbrauch Tabelle'!AK27*'COP Tabelle'!AK27</f>
        <v>3.6836800000000021</v>
      </c>
      <c r="AL27" s="50">
        <f>'Verbrauch Tabelle'!AL27*'COP Tabelle'!AL27</f>
        <v>3.5904000000000029</v>
      </c>
      <c r="AM27" s="12"/>
      <c r="AN27" s="12"/>
      <c r="AO27" s="12"/>
      <c r="AP27" s="12"/>
      <c r="AQ27" s="12"/>
      <c r="AR27" s="12"/>
      <c r="AS27" s="12"/>
      <c r="AT27" s="8"/>
      <c r="AU27" s="8"/>
      <c r="AV27" s="8"/>
      <c r="AW27" s="8"/>
      <c r="AX27" s="8"/>
    </row>
    <row r="28" spans="1:50" ht="17.100000000000001" customHeight="1" outlineLevel="1">
      <c r="A28" s="90"/>
      <c r="B28" s="4">
        <v>1</v>
      </c>
      <c r="C28" s="50">
        <f>'Verbrauch Tabelle'!C28*'COP Tabelle'!C28</f>
        <v>4.7543703703703688</v>
      </c>
      <c r="D28" s="50">
        <f>'Verbrauch Tabelle'!D28*'COP Tabelle'!D28</f>
        <v>4.7612335802469143</v>
      </c>
      <c r="E28" s="50">
        <f>'Verbrauch Tabelle'!E28*'COP Tabelle'!E28</f>
        <v>4.7672330864197532</v>
      </c>
      <c r="F28" s="50">
        <f>'Verbrauch Tabelle'!F28*'COP Tabelle'!F28</f>
        <v>4.7723688888888907</v>
      </c>
      <c r="G28" s="51">
        <f>'Verbrauch Tabelle'!G28*'COP Tabelle'!G28</f>
        <v>4.7766409876543205</v>
      </c>
      <c r="H28" s="37">
        <f>'Verbrauch Tabelle'!H28*'COP Tabelle'!H28</f>
        <v>4.7800493827160491</v>
      </c>
      <c r="I28" s="7">
        <f>'Verbrauch Tabelle'!I28*'COP Tabelle'!I28</f>
        <v>4.7825940740740736</v>
      </c>
      <c r="J28" s="7">
        <f>'Verbrauch Tabelle'!J28*'COP Tabelle'!J28</f>
        <v>4.7842750617283958</v>
      </c>
      <c r="K28" s="7">
        <f>'Verbrauch Tabelle'!K28*'COP Tabelle'!K28</f>
        <v>4.7850923456790122</v>
      </c>
      <c r="L28" s="7">
        <f>'Verbrauch Tabelle'!L28*'COP Tabelle'!L28</f>
        <v>4.7850459259259264</v>
      </c>
      <c r="M28" s="7">
        <f>'Verbrauch Tabelle'!M28*'COP Tabelle'!M28</f>
        <v>4.7841358024691374</v>
      </c>
      <c r="N28" s="7">
        <f>'Verbrauch Tabelle'!N28*'COP Tabelle'!N28</f>
        <v>4.7901550617283952</v>
      </c>
      <c r="O28" s="7">
        <f>'Verbrauch Tabelle'!O28*'COP Tabelle'!O28</f>
        <v>4.7931599999999994</v>
      </c>
      <c r="P28" s="7">
        <f>'Verbrauch Tabelle'!P28*'COP Tabelle'!P28</f>
        <v>4.7931506172839518</v>
      </c>
      <c r="Q28" s="7">
        <f>'Verbrauch Tabelle'!Q28*'COP Tabelle'!Q28</f>
        <v>4.790126913580246</v>
      </c>
      <c r="R28" s="7">
        <f>'Verbrauch Tabelle'!R28*'COP Tabelle'!R28</f>
        <v>4.7840888888888866</v>
      </c>
      <c r="S28" s="7">
        <f>'Verbrauch Tabelle'!S28*'COP Tabelle'!S28</f>
        <v>4.7380390123456788</v>
      </c>
      <c r="T28" s="7">
        <f>'Verbrauch Tabelle'!T28*'COP Tabelle'!T28</f>
        <v>4.6876760493827154</v>
      </c>
      <c r="U28" s="7">
        <f>'Verbrauch Tabelle'!U28*'COP Tabelle'!U28</f>
        <v>4.633</v>
      </c>
      <c r="V28" s="7">
        <f>'Verbrauch Tabelle'!V28*'COP Tabelle'!V28</f>
        <v>4.5740108641975326</v>
      </c>
      <c r="W28" s="14">
        <f>'Verbrauch Tabelle'!W28*'COP Tabelle'!W28</f>
        <v>4.5107086419753077</v>
      </c>
      <c r="X28" s="7">
        <f>'Verbrauch Tabelle'!X28*'COP Tabelle'!X28</f>
        <v>4.4785979259259268</v>
      </c>
      <c r="Y28" s="7">
        <f>'Verbrauch Tabelle'!Y28*'COP Tabelle'!Y28</f>
        <v>4.4453976296296291</v>
      </c>
      <c r="Z28" s="7">
        <f>'Verbrauch Tabelle'!Z28*'COP Tabelle'!Z28</f>
        <v>4.4111077530864202</v>
      </c>
      <c r="AA28" s="7">
        <f>'Verbrauch Tabelle'!AA28*'COP Tabelle'!AA28</f>
        <v>4.3757282962962973</v>
      </c>
      <c r="AB28" s="14">
        <f>'Verbrauch Tabelle'!AB28*'COP Tabelle'!AB28</f>
        <v>4.3392592592592587</v>
      </c>
      <c r="AC28" s="7">
        <f>'Verbrauch Tabelle'!AC28*'COP Tabelle'!AC28</f>
        <v>4.2916071111111105</v>
      </c>
      <c r="AD28" s="7">
        <f>'Verbrauch Tabelle'!AD28*'COP Tabelle'!AD28</f>
        <v>4.2390891851851862</v>
      </c>
      <c r="AE28" s="7">
        <f>'Verbrauch Tabelle'!AE28*'COP Tabelle'!AE28</f>
        <v>4.1817054814814814</v>
      </c>
      <c r="AF28" s="7">
        <f>'Verbrauch Tabelle'!AF28*'COP Tabelle'!AF28</f>
        <v>4.1194559999999987</v>
      </c>
      <c r="AG28" s="38">
        <f>'Verbrauch Tabelle'!AG28*'COP Tabelle'!AG28</f>
        <v>4.0523407407407399</v>
      </c>
      <c r="AH28" s="57">
        <f>'Verbrauch Tabelle'!AH28*'COP Tabelle'!AH28</f>
        <v>3.9803597037037028</v>
      </c>
      <c r="AI28" s="50">
        <f>'Verbrauch Tabelle'!AI28*'COP Tabelle'!AI28</f>
        <v>3.9035128888888884</v>
      </c>
      <c r="AJ28" s="50">
        <f>'Verbrauch Tabelle'!AJ28*'COP Tabelle'!AJ28</f>
        <v>3.8218002962962943</v>
      </c>
      <c r="AK28" s="50">
        <f>'Verbrauch Tabelle'!AK28*'COP Tabelle'!AK28</f>
        <v>3.7352219259259258</v>
      </c>
      <c r="AL28" s="50">
        <f>'Verbrauch Tabelle'!AL28*'COP Tabelle'!AL28</f>
        <v>3.6437777777777782</v>
      </c>
      <c r="AM28" s="12"/>
      <c r="AN28" s="12"/>
      <c r="AO28" s="12"/>
      <c r="AP28" s="12"/>
      <c r="AQ28" s="12"/>
      <c r="AR28" s="12"/>
      <c r="AS28" s="12"/>
      <c r="AT28" s="8"/>
      <c r="AU28" s="8"/>
      <c r="AV28" s="8"/>
      <c r="AW28" s="8"/>
      <c r="AX28" s="8"/>
    </row>
    <row r="29" spans="1:50" ht="17.100000000000001" customHeight="1" outlineLevel="1">
      <c r="A29" s="90"/>
      <c r="B29" s="4">
        <v>0</v>
      </c>
      <c r="C29" s="50">
        <f>'Verbrauch Tabelle'!C29*'COP Tabelle'!C29</f>
        <v>4.7368370370370361</v>
      </c>
      <c r="D29" s="50">
        <f>'Verbrauch Tabelle'!D29*'COP Tabelle'!D29</f>
        <v>4.7434258765432107</v>
      </c>
      <c r="E29" s="50">
        <f>'Verbrauch Tabelle'!E29*'COP Tabelle'!E29</f>
        <v>4.7491519012345673</v>
      </c>
      <c r="F29" s="50">
        <f>'Verbrauch Tabelle'!F29*'COP Tabelle'!F29</f>
        <v>4.7540151111111131</v>
      </c>
      <c r="G29" s="51">
        <f>'Verbrauch Tabelle'!G29*'COP Tabelle'!G29</f>
        <v>4.7580155061728391</v>
      </c>
      <c r="H29" s="37">
        <f>'Verbrauch Tabelle'!H29*'COP Tabelle'!H29</f>
        <v>4.7611530864197533</v>
      </c>
      <c r="I29" s="7">
        <f>'Verbrauch Tabelle'!I29*'COP Tabelle'!I29</f>
        <v>4.7634278518518522</v>
      </c>
      <c r="J29" s="7">
        <f>'Verbrauch Tabelle'!J29*'COP Tabelle'!J29</f>
        <v>4.7648398024691359</v>
      </c>
      <c r="K29" s="7">
        <f>'Verbrauch Tabelle'!K29*'COP Tabelle'!K29</f>
        <v>4.7653889382716041</v>
      </c>
      <c r="L29" s="7">
        <f>'Verbrauch Tabelle'!L29*'COP Tabelle'!L29</f>
        <v>4.7650752592592598</v>
      </c>
      <c r="M29" s="7">
        <f>'Verbrauch Tabelle'!M29*'COP Tabelle'!M29</f>
        <v>4.7638987654320992</v>
      </c>
      <c r="N29" s="7">
        <f>'Verbrauch Tabelle'!N29*'COP Tabelle'!N29</f>
        <v>4.7694469135802464</v>
      </c>
      <c r="O29" s="7">
        <f>'Verbrauch Tabelle'!O29*'COP Tabelle'!O29</f>
        <v>4.7720399999999996</v>
      </c>
      <c r="P29" s="7">
        <f>'Verbrauch Tabelle'!P29*'COP Tabelle'!P29</f>
        <v>4.7716780246913588</v>
      </c>
      <c r="Q29" s="7">
        <f>'Verbrauch Tabelle'!Q29*'COP Tabelle'!Q29</f>
        <v>4.7683609876543205</v>
      </c>
      <c r="R29" s="7">
        <f>'Verbrauch Tabelle'!R29*'COP Tabelle'!R29</f>
        <v>4.7620888888888881</v>
      </c>
      <c r="S29" s="7">
        <f>'Verbrauch Tabelle'!S29*'COP Tabelle'!S29</f>
        <v>4.7217702716049388</v>
      </c>
      <c r="T29" s="7">
        <f>'Verbrauch Tabelle'!T29*'COP Tabelle'!T29</f>
        <v>4.6773477530864191</v>
      </c>
      <c r="U29" s="7">
        <f>'Verbrauch Tabelle'!U29*'COP Tabelle'!U29</f>
        <v>4.6288213333333337</v>
      </c>
      <c r="V29" s="7">
        <f>'Verbrauch Tabelle'!V29*'COP Tabelle'!V29</f>
        <v>4.5761910123456797</v>
      </c>
      <c r="W29" s="14">
        <f>'Verbrauch Tabelle'!W29*'COP Tabelle'!W29</f>
        <v>4.5194567901234555</v>
      </c>
      <c r="X29" s="7">
        <f>'Verbrauch Tabelle'!X29*'COP Tabelle'!X29</f>
        <v>4.4927357037037048</v>
      </c>
      <c r="Y29" s="7">
        <f>'Verbrauch Tabelle'!Y29*'COP Tabelle'!Y29</f>
        <v>4.4647176296296296</v>
      </c>
      <c r="Z29" s="7">
        <f>'Verbrauch Tabelle'!Z29*'COP Tabelle'!Z29</f>
        <v>4.4354025679012352</v>
      </c>
      <c r="AA29" s="7">
        <f>'Verbrauch Tabelle'!AA29*'COP Tabelle'!AA29</f>
        <v>4.4047905185185199</v>
      </c>
      <c r="AB29" s="14">
        <f>'Verbrauch Tabelle'!AB29*'COP Tabelle'!AB29</f>
        <v>4.3728814814814809</v>
      </c>
      <c r="AC29" s="7">
        <f>'Verbrauch Tabelle'!AC29*'COP Tabelle'!AC29</f>
        <v>4.3267377777777778</v>
      </c>
      <c r="AD29" s="7">
        <f>'Verbrauch Tabelle'!AD29*'COP Tabelle'!AD29</f>
        <v>4.2757896296296298</v>
      </c>
      <c r="AE29" s="7">
        <f>'Verbrauch Tabelle'!AE29*'COP Tabelle'!AE29</f>
        <v>4.2200370370370379</v>
      </c>
      <c r="AF29" s="7">
        <f>'Verbrauch Tabelle'!AF29*'COP Tabelle'!AF29</f>
        <v>4.1594799999999994</v>
      </c>
      <c r="AG29" s="38">
        <f>'Verbrauch Tabelle'!AG29*'COP Tabelle'!AG29</f>
        <v>4.0941185185185178</v>
      </c>
      <c r="AH29" s="57">
        <f>'Verbrauch Tabelle'!AH29*'COP Tabelle'!AH29</f>
        <v>4.0239525925925905</v>
      </c>
      <c r="AI29" s="50">
        <f>'Verbrauch Tabelle'!AI29*'COP Tabelle'!AI29</f>
        <v>3.9489822222222202</v>
      </c>
      <c r="AJ29" s="50">
        <f>'Verbrauch Tabelle'!AJ29*'COP Tabelle'!AJ29</f>
        <v>3.8692074074074032</v>
      </c>
      <c r="AK29" s="50">
        <f>'Verbrauch Tabelle'!AK29*'COP Tabelle'!AK29</f>
        <v>3.7846281481481463</v>
      </c>
      <c r="AL29" s="50">
        <f>'Verbrauch Tabelle'!AL29*'COP Tabelle'!AL29</f>
        <v>3.6952444444444428</v>
      </c>
      <c r="AM29" s="12"/>
      <c r="AN29" s="12"/>
      <c r="AO29" s="12"/>
      <c r="AP29" s="12"/>
      <c r="AQ29" s="12"/>
      <c r="AR29" s="12"/>
      <c r="AS29" s="12"/>
      <c r="AT29" s="8"/>
      <c r="AU29" s="8"/>
      <c r="AV29" s="8"/>
      <c r="AW29" s="8"/>
      <c r="AX29" s="8"/>
    </row>
    <row r="30" spans="1:50" ht="17.100000000000001" customHeight="1" outlineLevel="1">
      <c r="A30" s="90"/>
      <c r="B30" s="4">
        <v>-1</v>
      </c>
      <c r="C30" s="50">
        <f>'Verbrauch Tabelle'!C30*'COP Tabelle'!C30</f>
        <v>4.714999999999999</v>
      </c>
      <c r="D30" s="50">
        <f>'Verbrauch Tabelle'!D30*'COP Tabelle'!D30</f>
        <v>4.7213048888888904</v>
      </c>
      <c r="E30" s="50">
        <f>'Verbrauch Tabelle'!E30*'COP Tabelle'!E30</f>
        <v>4.7267484444444428</v>
      </c>
      <c r="F30" s="50">
        <f>'Verbrauch Tabelle'!F30*'COP Tabelle'!F30</f>
        <v>4.7313306666666683</v>
      </c>
      <c r="G30" s="51">
        <f>'Verbrauch Tabelle'!G30*'COP Tabelle'!G30</f>
        <v>4.7350515555555548</v>
      </c>
      <c r="H30" s="37">
        <f>'Verbrauch Tabelle'!H30*'COP Tabelle'!H30</f>
        <v>4.737911111111111</v>
      </c>
      <c r="I30" s="7">
        <f>'Verbrauch Tabelle'!I30*'COP Tabelle'!I30</f>
        <v>4.7399093333333333</v>
      </c>
      <c r="J30" s="7">
        <f>'Verbrauch Tabelle'!J30*'COP Tabelle'!J30</f>
        <v>4.7410462222222227</v>
      </c>
      <c r="K30" s="7">
        <f>'Verbrauch Tabelle'!K30*'COP Tabelle'!K30</f>
        <v>4.7413217777777774</v>
      </c>
      <c r="L30" s="7">
        <f>'Verbrauch Tabelle'!L30*'COP Tabelle'!L30</f>
        <v>4.7407360000000001</v>
      </c>
      <c r="M30" s="7">
        <f>'Verbrauch Tabelle'!M30*'COP Tabelle'!M30</f>
        <v>4.7392888888888889</v>
      </c>
      <c r="N30" s="7">
        <f>'Verbrauch Tabelle'!N30*'COP Tabelle'!N30</f>
        <v>4.7444195555555551</v>
      </c>
      <c r="O30" s="7">
        <f>'Verbrauch Tabelle'!O30*'COP Tabelle'!O30</f>
        <v>4.7466559999999998</v>
      </c>
      <c r="P30" s="7">
        <f>'Verbrauch Tabelle'!P30*'COP Tabelle'!P30</f>
        <v>4.745998222222223</v>
      </c>
      <c r="Q30" s="7">
        <f>'Verbrauch Tabelle'!Q30*'COP Tabelle'!Q30</f>
        <v>4.7424462222222221</v>
      </c>
      <c r="R30" s="7">
        <f>'Verbrauch Tabelle'!R30*'COP Tabelle'!R30</f>
        <v>4.7359999999999989</v>
      </c>
      <c r="S30" s="7">
        <f>'Verbrauch Tabelle'!S30*'COP Tabelle'!S30</f>
        <v>4.7016577777777773</v>
      </c>
      <c r="T30" s="7">
        <f>'Verbrauch Tabelle'!T30*'COP Tabelle'!T30</f>
        <v>4.6634311111111115</v>
      </c>
      <c r="U30" s="7">
        <f>'Verbrauch Tabelle'!U30*'COP Tabelle'!U30</f>
        <v>4.6213200000000008</v>
      </c>
      <c r="V30" s="7">
        <f>'Verbrauch Tabelle'!V30*'COP Tabelle'!V30</f>
        <v>4.575324444444445</v>
      </c>
      <c r="W30" s="14">
        <f>'Verbrauch Tabelle'!W30*'COP Tabelle'!W30</f>
        <v>4.5254444444444433</v>
      </c>
      <c r="X30" s="7">
        <f>'Verbrauch Tabelle'!X30*'COP Tabelle'!X30</f>
        <v>4.503893333333334</v>
      </c>
      <c r="Y30" s="7">
        <f>'Verbrauch Tabelle'!Y30*'COP Tabelle'!Y30</f>
        <v>4.4808399999999997</v>
      </c>
      <c r="Z30" s="7">
        <f>'Verbrauch Tabelle'!Z30*'COP Tabelle'!Z30</f>
        <v>4.4562844444444449</v>
      </c>
      <c r="AA30" s="7">
        <f>'Verbrauch Tabelle'!AA30*'COP Tabelle'!AA30</f>
        <v>4.430226666666667</v>
      </c>
      <c r="AB30" s="14">
        <f>'Verbrauch Tabelle'!AB30*'COP Tabelle'!AB30</f>
        <v>4.4026666666666658</v>
      </c>
      <c r="AC30" s="7">
        <f>'Verbrauch Tabelle'!AC30*'COP Tabelle'!AC30</f>
        <v>4.3581919999999998</v>
      </c>
      <c r="AD30" s="7">
        <f>'Verbrauch Tabelle'!AD30*'COP Tabelle'!AD30</f>
        <v>4.3089813333333344</v>
      </c>
      <c r="AE30" s="7">
        <f>'Verbrauch Tabelle'!AE30*'COP Tabelle'!AE30</f>
        <v>4.255034666666667</v>
      </c>
      <c r="AF30" s="7">
        <f>'Verbrauch Tabelle'!AF30*'COP Tabelle'!AF30</f>
        <v>4.1963519999999992</v>
      </c>
      <c r="AG30" s="38">
        <f>'Verbrauch Tabelle'!AG30*'COP Tabelle'!AG30</f>
        <v>4.132933333333332</v>
      </c>
      <c r="AH30" s="57">
        <f>'Verbrauch Tabelle'!AH30*'COP Tabelle'!AH30</f>
        <v>4.0647786666666628</v>
      </c>
      <c r="AI30" s="50">
        <f>'Verbrauch Tabelle'!AI30*'COP Tabelle'!AI30</f>
        <v>3.9918879999999963</v>
      </c>
      <c r="AJ30" s="50">
        <f>'Verbrauch Tabelle'!AJ30*'COP Tabelle'!AJ30</f>
        <v>3.9142613333333278</v>
      </c>
      <c r="AK30" s="50">
        <f>'Verbrauch Tabelle'!AK30*'COP Tabelle'!AK30</f>
        <v>3.8318986666666621</v>
      </c>
      <c r="AL30" s="52">
        <f>'Verbrauch Tabelle'!AL30*'COP Tabelle'!AL30</f>
        <v>3.7447999999999957</v>
      </c>
      <c r="AM30" s="12"/>
      <c r="AN30" s="12"/>
      <c r="AO30" s="12"/>
      <c r="AP30" s="12"/>
      <c r="AQ30" s="12"/>
      <c r="AR30" s="12"/>
      <c r="AS30" s="12"/>
      <c r="AT30" s="8"/>
      <c r="AU30" s="8"/>
      <c r="AV30" s="8"/>
      <c r="AW30" s="8"/>
      <c r="AX30" s="8"/>
    </row>
    <row r="31" spans="1:50" ht="17.100000000000001" customHeight="1" outlineLevel="1">
      <c r="A31" s="90"/>
      <c r="B31" s="4">
        <v>-2</v>
      </c>
      <c r="C31" s="50">
        <f>'Verbrauch Tabelle'!C31*'COP Tabelle'!C31</f>
        <v>4.6888592592592584</v>
      </c>
      <c r="D31" s="50">
        <f>'Verbrauch Tabelle'!D31*'COP Tabelle'!D31</f>
        <v>4.6948706172839518</v>
      </c>
      <c r="E31" s="50">
        <f>'Verbrauch Tabelle'!E31*'COP Tabelle'!E31</f>
        <v>4.7000227160493813</v>
      </c>
      <c r="F31" s="50">
        <f>'Verbrauch Tabelle'!F31*'COP Tabelle'!F31</f>
        <v>4.7043155555555565</v>
      </c>
      <c r="G31" s="51">
        <f>'Verbrauch Tabelle'!G31*'COP Tabelle'!G31</f>
        <v>4.7077491358024686</v>
      </c>
      <c r="H31" s="37">
        <f>'Verbrauch Tabelle'!H31*'COP Tabelle'!H31</f>
        <v>4.7103234567901229</v>
      </c>
      <c r="I31" s="7">
        <f>'Verbrauch Tabelle'!I31*'COP Tabelle'!I31</f>
        <v>4.7120385185185194</v>
      </c>
      <c r="J31" s="7">
        <f>'Verbrauch Tabelle'!J31*'COP Tabelle'!J31</f>
        <v>4.7128943209876546</v>
      </c>
      <c r="K31" s="7">
        <f>'Verbrauch Tabelle'!K31*'COP Tabelle'!K31</f>
        <v>4.7128908641975302</v>
      </c>
      <c r="L31" s="7">
        <f>'Verbrauch Tabelle'!L31*'COP Tabelle'!L31</f>
        <v>4.7120281481481481</v>
      </c>
      <c r="M31" s="7">
        <f>'Verbrauch Tabelle'!M31*'COP Tabelle'!M31</f>
        <v>4.7103061728395064</v>
      </c>
      <c r="N31" s="7">
        <f>'Verbrauch Tabelle'!N31*'COP Tabelle'!N31</f>
        <v>4.7150729876543203</v>
      </c>
      <c r="O31" s="7">
        <f>'Verbrauch Tabelle'!O31*'COP Tabelle'!O31</f>
        <v>4.717007999999999</v>
      </c>
      <c r="P31" s="7">
        <f>'Verbrauch Tabelle'!P31*'COP Tabelle'!P31</f>
        <v>4.7161112098765443</v>
      </c>
      <c r="Q31" s="7">
        <f>'Verbrauch Tabelle'!Q31*'COP Tabelle'!Q31</f>
        <v>4.7123826172839509</v>
      </c>
      <c r="R31" s="7">
        <f>'Verbrauch Tabelle'!R31*'COP Tabelle'!R31</f>
        <v>4.7058222222222206</v>
      </c>
      <c r="S31" s="7">
        <f>'Verbrauch Tabelle'!S31*'COP Tabelle'!S31</f>
        <v>4.6777015308641978</v>
      </c>
      <c r="T31" s="7">
        <f>'Verbrauch Tabelle'!T31*'COP Tabelle'!T31</f>
        <v>4.6459261234567908</v>
      </c>
      <c r="U31" s="7">
        <f>'Verbrauch Tabelle'!U31*'COP Tabelle'!U31</f>
        <v>4.6104960000000004</v>
      </c>
      <c r="V31" s="7">
        <f>'Verbrauch Tabelle'!V31*'COP Tabelle'!V31</f>
        <v>4.5714111604938275</v>
      </c>
      <c r="W31" s="14">
        <f>'Verbrauch Tabelle'!W31*'COP Tabelle'!W31</f>
        <v>4.5286716049382711</v>
      </c>
      <c r="X31" s="7">
        <f>'Verbrauch Tabelle'!X31*'COP Tabelle'!X31</f>
        <v>4.5120708148148161</v>
      </c>
      <c r="Y31" s="7">
        <f>'Verbrauch Tabelle'!Y31*'COP Tabelle'!Y31</f>
        <v>4.4937647407407404</v>
      </c>
      <c r="Z31" s="7">
        <f>'Verbrauch Tabelle'!Z31*'COP Tabelle'!Z31</f>
        <v>4.4737533827160494</v>
      </c>
      <c r="AA31" s="7">
        <f>'Verbrauch Tabelle'!AA31*'COP Tabelle'!AA31</f>
        <v>4.4520367407407413</v>
      </c>
      <c r="AB31" s="14">
        <f>'Verbrauch Tabelle'!AB31*'COP Tabelle'!AB31</f>
        <v>4.4286148148148143</v>
      </c>
      <c r="AC31" s="7">
        <f>'Verbrauch Tabelle'!AC31*'COP Tabelle'!AC31</f>
        <v>4.3859697777777775</v>
      </c>
      <c r="AD31" s="7">
        <f>'Verbrauch Tabelle'!AD31*'COP Tabelle'!AD31</f>
        <v>4.3386642962962956</v>
      </c>
      <c r="AE31" s="7">
        <f>'Verbrauch Tabelle'!AE31*'COP Tabelle'!AE31</f>
        <v>4.2866983703703703</v>
      </c>
      <c r="AF31" s="7">
        <f>'Verbrauch Tabelle'!AF31*'COP Tabelle'!AF31</f>
        <v>4.2300719999999989</v>
      </c>
      <c r="AG31" s="38">
        <f>'Verbrauch Tabelle'!AG31*'COP Tabelle'!AG31</f>
        <v>4.1687851851851843</v>
      </c>
      <c r="AH31" s="57">
        <f>'Verbrauch Tabelle'!AH31*'COP Tabelle'!AH31</f>
        <v>4.1028379259259218</v>
      </c>
      <c r="AI31" s="50">
        <f>'Verbrauch Tabelle'!AI31*'COP Tabelle'!AI31</f>
        <v>4.0322302222222177</v>
      </c>
      <c r="AJ31" s="50">
        <f>'Verbrauch Tabelle'!AJ31*'COP Tabelle'!AJ31</f>
        <v>3.9569620740740672</v>
      </c>
      <c r="AK31" s="52">
        <f>'Verbrauch Tabelle'!AK31*'COP Tabelle'!AK31</f>
        <v>3.8770334814814751</v>
      </c>
      <c r="AL31" s="52">
        <f>'Verbrauch Tabelle'!AL31*'COP Tabelle'!AL31</f>
        <v>3.7924444444444374</v>
      </c>
      <c r="AM31" s="12"/>
      <c r="AN31" s="12"/>
      <c r="AO31" s="12"/>
      <c r="AP31" s="12"/>
      <c r="AQ31" s="12"/>
      <c r="AR31" s="12"/>
      <c r="AS31" s="12"/>
      <c r="AT31" s="8"/>
      <c r="AU31" s="8"/>
      <c r="AV31" s="8"/>
      <c r="AW31" s="8"/>
      <c r="AX31" s="8"/>
    </row>
    <row r="32" spans="1:50" ht="17.100000000000001" customHeight="1" outlineLevel="1">
      <c r="A32" s="90"/>
      <c r="B32" s="4">
        <v>-3</v>
      </c>
      <c r="C32" s="50">
        <f>'Verbrauch Tabelle'!C32*'COP Tabelle'!C32</f>
        <v>4.6584148148148143</v>
      </c>
      <c r="D32" s="50">
        <f>'Verbrauch Tabelle'!D32*'COP Tabelle'!D32</f>
        <v>4.6641230617283957</v>
      </c>
      <c r="E32" s="50">
        <f>'Verbrauch Tabelle'!E32*'COP Tabelle'!E32</f>
        <v>4.668974716049382</v>
      </c>
      <c r="F32" s="50">
        <f>'Verbrauch Tabelle'!F32*'COP Tabelle'!F32</f>
        <v>4.6729697777777792</v>
      </c>
      <c r="G32" s="51">
        <f>'Verbrauch Tabelle'!G32*'COP Tabelle'!G32</f>
        <v>4.6761082469135795</v>
      </c>
      <c r="H32" s="37">
        <f>'Verbrauch Tabelle'!H32*'COP Tabelle'!H32</f>
        <v>4.6783901234567891</v>
      </c>
      <c r="I32" s="7">
        <f>'Verbrauch Tabelle'!I32*'COP Tabelle'!I32</f>
        <v>4.6798154074074079</v>
      </c>
      <c r="J32" s="7">
        <f>'Verbrauch Tabelle'!J32*'COP Tabelle'!J32</f>
        <v>4.6803840987654324</v>
      </c>
      <c r="K32" s="7">
        <f>'Verbrauch Tabelle'!K32*'COP Tabelle'!K32</f>
        <v>4.6800961975308635</v>
      </c>
      <c r="L32" s="7">
        <f>'Verbrauch Tabelle'!L32*'COP Tabelle'!L32</f>
        <v>4.6789517037037038</v>
      </c>
      <c r="M32" s="7">
        <f>'Verbrauch Tabelle'!M32*'COP Tabelle'!M32</f>
        <v>4.6769506172839499</v>
      </c>
      <c r="N32" s="7">
        <f>'Verbrauch Tabelle'!N32*'COP Tabelle'!N32</f>
        <v>4.6814072098765429</v>
      </c>
      <c r="O32" s="7">
        <f>'Verbrauch Tabelle'!O32*'COP Tabelle'!O32</f>
        <v>4.683095999999999</v>
      </c>
      <c r="P32" s="7">
        <f>'Verbrauch Tabelle'!P32*'COP Tabelle'!P32</f>
        <v>4.6820169876543218</v>
      </c>
      <c r="Q32" s="7">
        <f>'Verbrauch Tabelle'!Q32*'COP Tabelle'!Q32</f>
        <v>4.6781701728395069</v>
      </c>
      <c r="R32" s="7">
        <f>'Verbrauch Tabelle'!R32*'COP Tabelle'!R32</f>
        <v>4.6715555555555559</v>
      </c>
      <c r="S32" s="7">
        <f>'Verbrauch Tabelle'!S32*'COP Tabelle'!S32</f>
        <v>4.6499015308641987</v>
      </c>
      <c r="T32" s="7">
        <f>'Verbrauch Tabelle'!T32*'COP Tabelle'!T32</f>
        <v>4.6248327901234578</v>
      </c>
      <c r="U32" s="7">
        <f>'Verbrauch Tabelle'!U32*'COP Tabelle'!U32</f>
        <v>4.5963493333333343</v>
      </c>
      <c r="V32" s="7">
        <f>'Verbrauch Tabelle'!V32*'COP Tabelle'!V32</f>
        <v>4.5644511604938272</v>
      </c>
      <c r="W32" s="14">
        <f>'Verbrauch Tabelle'!W32*'COP Tabelle'!W32</f>
        <v>4.5291382716049382</v>
      </c>
      <c r="X32" s="7">
        <f>'Verbrauch Tabelle'!X32*'COP Tabelle'!X32</f>
        <v>4.5172681481481485</v>
      </c>
      <c r="Y32" s="7">
        <f>'Verbrauch Tabelle'!Y32*'COP Tabelle'!Y32</f>
        <v>4.5034918518518516</v>
      </c>
      <c r="Z32" s="7">
        <f>'Verbrauch Tabelle'!Z32*'COP Tabelle'!Z32</f>
        <v>4.4878093827160495</v>
      </c>
      <c r="AA32" s="7">
        <f>'Verbrauch Tabelle'!AA32*'COP Tabelle'!AA32</f>
        <v>4.4702207407407419</v>
      </c>
      <c r="AB32" s="14">
        <f>'Verbrauch Tabelle'!AB32*'COP Tabelle'!AB32</f>
        <v>4.4507259259259255</v>
      </c>
      <c r="AC32" s="7">
        <f>'Verbrauch Tabelle'!AC32*'COP Tabelle'!AC32</f>
        <v>4.4100711111111108</v>
      </c>
      <c r="AD32" s="7">
        <f>'Verbrauch Tabelle'!AD32*'COP Tabelle'!AD32</f>
        <v>4.3648385185185186</v>
      </c>
      <c r="AE32" s="7">
        <f>'Verbrauch Tabelle'!AE32*'COP Tabelle'!AE32</f>
        <v>4.3150281481481487</v>
      </c>
      <c r="AF32" s="7">
        <f>'Verbrauch Tabelle'!AF32*'COP Tabelle'!AF32</f>
        <v>4.2606399999999987</v>
      </c>
      <c r="AG32" s="38">
        <f>'Verbrauch Tabelle'!AG32*'COP Tabelle'!AG32</f>
        <v>4.2016740740740737</v>
      </c>
      <c r="AH32" s="57">
        <f>'Verbrauch Tabelle'!AH32*'COP Tabelle'!AH32</f>
        <v>4.1381303703703649</v>
      </c>
      <c r="AI32" s="52">
        <f>'Verbrauch Tabelle'!AI32*'COP Tabelle'!AI32</f>
        <v>4.0700088888888821</v>
      </c>
      <c r="AJ32" s="52">
        <f>'Verbrauch Tabelle'!AJ32*'COP Tabelle'!AJ32</f>
        <v>3.9973096296296204</v>
      </c>
      <c r="AK32" s="52">
        <f>'Verbrauch Tabelle'!AK32*'COP Tabelle'!AK32</f>
        <v>3.9200325925925839</v>
      </c>
      <c r="AL32" s="52">
        <f>'Verbrauch Tabelle'!AL32*'COP Tabelle'!AL32</f>
        <v>3.8381777777777684</v>
      </c>
      <c r="AM32" s="12"/>
      <c r="AN32" s="12"/>
      <c r="AO32" s="12"/>
      <c r="AP32" s="12"/>
      <c r="AQ32" s="12"/>
      <c r="AR32" s="12"/>
      <c r="AS32" s="12"/>
      <c r="AT32" s="8"/>
      <c r="AU32" s="8"/>
      <c r="AV32" s="8"/>
      <c r="AW32" s="8"/>
      <c r="AX32" s="8"/>
    </row>
    <row r="33" spans="1:50" ht="17.100000000000001" customHeight="1" outlineLevel="1">
      <c r="A33" s="90"/>
      <c r="B33" s="4">
        <v>-4</v>
      </c>
      <c r="C33" s="50">
        <f>'Verbrauch Tabelle'!C33*'COP Tabelle'!C33</f>
        <v>4.6236666666666659</v>
      </c>
      <c r="D33" s="50">
        <f>'Verbrauch Tabelle'!D33*'COP Tabelle'!D33</f>
        <v>4.6290622222222231</v>
      </c>
      <c r="E33" s="50">
        <f>'Verbrauch Tabelle'!E33*'COP Tabelle'!E33</f>
        <v>4.6336044444444431</v>
      </c>
      <c r="F33" s="50">
        <f>'Verbrauch Tabelle'!F33*'COP Tabelle'!F33</f>
        <v>4.6372933333333339</v>
      </c>
      <c r="G33" s="51">
        <f>'Verbrauch Tabelle'!G33*'COP Tabelle'!G33</f>
        <v>4.6401288888888885</v>
      </c>
      <c r="H33" s="37">
        <f>'Verbrauch Tabelle'!H33*'COP Tabelle'!H33</f>
        <v>4.6421111111111095</v>
      </c>
      <c r="I33" s="7">
        <f>'Verbrauch Tabelle'!I33*'COP Tabelle'!I33</f>
        <v>4.6432400000000005</v>
      </c>
      <c r="J33" s="7">
        <f>'Verbrauch Tabelle'!J33*'COP Tabelle'!J33</f>
        <v>4.6435155555555552</v>
      </c>
      <c r="K33" s="7">
        <f>'Verbrauch Tabelle'!K33*'COP Tabelle'!K33</f>
        <v>4.6429377777777781</v>
      </c>
      <c r="L33" s="7">
        <f>'Verbrauch Tabelle'!L33*'COP Tabelle'!L33</f>
        <v>4.6415066666666664</v>
      </c>
      <c r="M33" s="7">
        <f>'Verbrauch Tabelle'!M33*'COP Tabelle'!M33</f>
        <v>4.6392222222222221</v>
      </c>
      <c r="N33" s="7">
        <f>'Verbrauch Tabelle'!N33*'COP Tabelle'!N33</f>
        <v>4.6434222222222212</v>
      </c>
      <c r="O33" s="7">
        <f>'Verbrauch Tabelle'!O33*'COP Tabelle'!O33</f>
        <v>4.644919999999999</v>
      </c>
      <c r="P33" s="7">
        <f>'Verbrauch Tabelle'!P33*'COP Tabelle'!P33</f>
        <v>4.6437155555555556</v>
      </c>
      <c r="Q33" s="7">
        <f>'Verbrauch Tabelle'!Q33*'COP Tabelle'!Q33</f>
        <v>4.63980888888889</v>
      </c>
      <c r="R33" s="7">
        <f>'Verbrauch Tabelle'!R33*'COP Tabelle'!R33</f>
        <v>4.6331999999999995</v>
      </c>
      <c r="S33" s="7">
        <f>'Verbrauch Tabelle'!S33*'COP Tabelle'!S33</f>
        <v>4.618257777777778</v>
      </c>
      <c r="T33" s="7">
        <f>'Verbrauch Tabelle'!T33*'COP Tabelle'!T33</f>
        <v>4.6001511111111117</v>
      </c>
      <c r="U33" s="7">
        <f>'Verbrauch Tabelle'!U33*'COP Tabelle'!U33</f>
        <v>4.5788799999999998</v>
      </c>
      <c r="V33" s="7">
        <f>'Verbrauch Tabelle'!V33*'COP Tabelle'!V33</f>
        <v>4.5544444444444441</v>
      </c>
      <c r="W33" s="14">
        <f>'Verbrauch Tabelle'!W33*'COP Tabelle'!W33</f>
        <v>4.5268444444444436</v>
      </c>
      <c r="X33" s="7">
        <f>'Verbrauch Tabelle'!X33*'COP Tabelle'!X33</f>
        <v>4.5194853333333338</v>
      </c>
      <c r="Y33" s="7">
        <f>'Verbrauch Tabelle'!Y33*'COP Tabelle'!Y33</f>
        <v>4.5100213333333334</v>
      </c>
      <c r="Z33" s="7">
        <f>'Verbrauch Tabelle'!Z33*'COP Tabelle'!Z33</f>
        <v>4.4984524444444443</v>
      </c>
      <c r="AA33" s="7">
        <f>'Verbrauch Tabelle'!AA33*'COP Tabelle'!AA33</f>
        <v>4.484778666666668</v>
      </c>
      <c r="AB33" s="14">
        <f>'Verbrauch Tabelle'!AB33*'COP Tabelle'!AB33</f>
        <v>4.4689999999999994</v>
      </c>
      <c r="AC33" s="7">
        <f>'Verbrauch Tabelle'!AC33*'COP Tabelle'!AC33</f>
        <v>4.4304959999999998</v>
      </c>
      <c r="AD33" s="7">
        <f>'Verbrauch Tabelle'!AD33*'COP Tabelle'!AD33</f>
        <v>4.3875039999999998</v>
      </c>
      <c r="AE33" s="7">
        <f>'Verbrauch Tabelle'!AE33*'COP Tabelle'!AE33</f>
        <v>4.3400239999999997</v>
      </c>
      <c r="AF33" s="7">
        <f>'Verbrauch Tabelle'!AF33*'COP Tabelle'!AF33</f>
        <v>4.2880559999999992</v>
      </c>
      <c r="AG33" s="38">
        <f>'Verbrauch Tabelle'!AG33*'COP Tabelle'!AG33</f>
        <v>4.2315999999999994</v>
      </c>
      <c r="AH33" s="58">
        <f>'Verbrauch Tabelle'!AH33*'COP Tabelle'!AH33</f>
        <v>4.1706559999999939</v>
      </c>
      <c r="AI33" s="52">
        <f>'Verbrauch Tabelle'!AI33*'COP Tabelle'!AI33</f>
        <v>4.1052239999999918</v>
      </c>
      <c r="AJ33" s="52">
        <f>'Verbrauch Tabelle'!AJ33*'COP Tabelle'!AJ33</f>
        <v>4.0353039999999893</v>
      </c>
      <c r="AK33" s="52">
        <f>'Verbrauch Tabelle'!AK33*'COP Tabelle'!AK33</f>
        <v>3.9608959999999893</v>
      </c>
      <c r="AL33" s="52">
        <f>'Verbrauch Tabelle'!AL33*'COP Tabelle'!AL33</f>
        <v>3.8819999999999872</v>
      </c>
      <c r="AM33" s="12"/>
      <c r="AN33" s="12"/>
      <c r="AO33" s="12"/>
      <c r="AP33" s="12"/>
      <c r="AQ33" s="12"/>
      <c r="AR33" s="12"/>
      <c r="AS33" s="12"/>
      <c r="AT33" s="8"/>
      <c r="AU33" s="8"/>
      <c r="AV33" s="8"/>
      <c r="AW33" s="8"/>
      <c r="AX33" s="8"/>
    </row>
    <row r="34" spans="1:50" ht="17.100000000000001" customHeight="1" outlineLevel="1">
      <c r="A34" s="90"/>
      <c r="B34" s="4">
        <v>-5</v>
      </c>
      <c r="C34" s="50">
        <f>'Verbrauch Tabelle'!C34*'COP Tabelle'!C34</f>
        <v>4.584614814814814</v>
      </c>
      <c r="D34" s="50">
        <f>'Verbrauch Tabelle'!D34*'COP Tabelle'!D34</f>
        <v>4.5896880987654329</v>
      </c>
      <c r="E34" s="50">
        <f>'Verbrauch Tabelle'!E34*'COP Tabelle'!E34</f>
        <v>4.5939119012345664</v>
      </c>
      <c r="F34" s="50">
        <f>'Verbrauch Tabelle'!F34*'COP Tabelle'!F34</f>
        <v>4.5972862222222215</v>
      </c>
      <c r="G34" s="51">
        <f>'Verbrauch Tabelle'!G34*'COP Tabelle'!G34</f>
        <v>4.5998110617283938</v>
      </c>
      <c r="H34" s="37">
        <f>'Verbrauch Tabelle'!H34*'COP Tabelle'!H34</f>
        <v>4.6014864197530851</v>
      </c>
      <c r="I34" s="7">
        <f>'Verbrauch Tabelle'!I34*'COP Tabelle'!I34</f>
        <v>4.6023122962962972</v>
      </c>
      <c r="J34" s="7">
        <f>'Verbrauch Tabelle'!J34*'COP Tabelle'!J34</f>
        <v>4.6022886913580248</v>
      </c>
      <c r="K34" s="7">
        <f>'Verbrauch Tabelle'!K34*'COP Tabelle'!K34</f>
        <v>4.6014156049382704</v>
      </c>
      <c r="L34" s="7">
        <f>'Verbrauch Tabelle'!L34*'COP Tabelle'!L34</f>
        <v>4.5996930370370368</v>
      </c>
      <c r="M34" s="7">
        <f>'Verbrauch Tabelle'!M34*'COP Tabelle'!M34</f>
        <v>4.5971209876543195</v>
      </c>
      <c r="N34" s="7">
        <f>'Verbrauch Tabelle'!N34*'COP Tabelle'!N34</f>
        <v>4.6011180246913579</v>
      </c>
      <c r="O34" s="7">
        <f>'Verbrauch Tabelle'!O34*'COP Tabelle'!O34</f>
        <v>4.602479999999999</v>
      </c>
      <c r="P34" s="7">
        <f>'Verbrauch Tabelle'!P34*'COP Tabelle'!P34</f>
        <v>4.6012069135802482</v>
      </c>
      <c r="Q34" s="7">
        <f>'Verbrauch Tabelle'!Q34*'COP Tabelle'!Q34</f>
        <v>4.5972987654321003</v>
      </c>
      <c r="R34" s="7">
        <f>'Verbrauch Tabelle'!R34*'COP Tabelle'!R34</f>
        <v>4.5907555555555559</v>
      </c>
      <c r="S34" s="7">
        <f>'Verbrauch Tabelle'!S34*'COP Tabelle'!S34</f>
        <v>4.5827702716049394</v>
      </c>
      <c r="T34" s="7">
        <f>'Verbrauch Tabelle'!T34*'COP Tabelle'!T34</f>
        <v>4.5718810864197534</v>
      </c>
      <c r="U34" s="7">
        <f>'Verbrauch Tabelle'!U34*'COP Tabelle'!U34</f>
        <v>4.5580879999999997</v>
      </c>
      <c r="V34" s="7">
        <f>'Verbrauch Tabelle'!V34*'COP Tabelle'!V34</f>
        <v>4.5413910123456791</v>
      </c>
      <c r="W34" s="14">
        <f>'Verbrauch Tabelle'!W34*'COP Tabelle'!W34</f>
        <v>4.5217901234567899</v>
      </c>
      <c r="X34" s="7">
        <f>'Verbrauch Tabelle'!X34*'COP Tabelle'!X34</f>
        <v>4.5187223703703703</v>
      </c>
      <c r="Y34" s="7">
        <f>'Verbrauch Tabelle'!Y34*'COP Tabelle'!Y34</f>
        <v>4.5133531851851849</v>
      </c>
      <c r="Z34" s="7">
        <f>'Verbrauch Tabelle'!Z34*'COP Tabelle'!Z34</f>
        <v>4.5056825679012329</v>
      </c>
      <c r="AA34" s="7">
        <f>'Verbrauch Tabelle'!AA34*'COP Tabelle'!AA34</f>
        <v>4.4957105185185195</v>
      </c>
      <c r="AB34" s="14">
        <f>'Verbrauch Tabelle'!AB34*'COP Tabelle'!AB34</f>
        <v>4.4834370370370369</v>
      </c>
      <c r="AC34" s="7">
        <f>'Verbrauch Tabelle'!AC34*'COP Tabelle'!AC34</f>
        <v>4.4472444444444443</v>
      </c>
      <c r="AD34" s="7">
        <f>'Verbrauch Tabelle'!AD34*'COP Tabelle'!AD34</f>
        <v>4.4066607407407412</v>
      </c>
      <c r="AE34" s="7">
        <f>'Verbrauch Tabelle'!AE34*'COP Tabelle'!AE34</f>
        <v>4.3616859259259257</v>
      </c>
      <c r="AF34" s="7">
        <f>'Verbrauch Tabelle'!AF34*'COP Tabelle'!AF34</f>
        <v>4.3123199999999997</v>
      </c>
      <c r="AG34" s="41">
        <f>'Verbrauch Tabelle'!AG34*'COP Tabelle'!AG34</f>
        <v>4.2585629629629631</v>
      </c>
      <c r="AH34" s="58">
        <f>'Verbrauch Tabelle'!AH34*'COP Tabelle'!AH34</f>
        <v>4.2004148148148079</v>
      </c>
      <c r="AI34" s="52">
        <f>'Verbrauch Tabelle'!AI34*'COP Tabelle'!AI34</f>
        <v>4.1378755555555449</v>
      </c>
      <c r="AJ34" s="52">
        <f>'Verbrauch Tabelle'!AJ34*'COP Tabelle'!AJ34</f>
        <v>4.070945185185173</v>
      </c>
      <c r="AK34" s="52">
        <f>'Verbrauch Tabelle'!AK34*'COP Tabelle'!AK34</f>
        <v>3.9996237037036906</v>
      </c>
      <c r="AL34" s="52">
        <f>'Verbrauch Tabelle'!AL34*'COP Tabelle'!AL34</f>
        <v>3.9239111111110963</v>
      </c>
      <c r="AM34" s="12"/>
      <c r="AN34" s="12"/>
      <c r="AO34" s="12"/>
      <c r="AP34" s="12"/>
      <c r="AQ34" s="12"/>
      <c r="AR34" s="12"/>
      <c r="AS34" s="12"/>
      <c r="AT34" s="8"/>
      <c r="AU34" s="8"/>
      <c r="AV34" s="8"/>
      <c r="AW34" s="8"/>
      <c r="AX34" s="8"/>
    </row>
    <row r="35" spans="1:50" ht="17.100000000000001" customHeight="1" outlineLevel="1">
      <c r="A35" s="90"/>
      <c r="B35" s="4">
        <v>-6</v>
      </c>
      <c r="C35" s="50">
        <f>'Verbrauch Tabelle'!C35*'COP Tabelle'!C35</f>
        <v>4.5412592592592587</v>
      </c>
      <c r="D35" s="50">
        <f>'Verbrauch Tabelle'!D35*'COP Tabelle'!D35</f>
        <v>4.5460006913580253</v>
      </c>
      <c r="E35" s="50">
        <f>'Verbrauch Tabelle'!E35*'COP Tabelle'!E35</f>
        <v>4.549897086419751</v>
      </c>
      <c r="F35" s="50">
        <f>'Verbrauch Tabelle'!F35*'COP Tabelle'!F35</f>
        <v>4.5529484444444437</v>
      </c>
      <c r="G35" s="51">
        <f>'Verbrauch Tabelle'!G35*'COP Tabelle'!G35</f>
        <v>4.5551547654320972</v>
      </c>
      <c r="H35" s="37">
        <f>'Verbrauch Tabelle'!H35*'COP Tabelle'!H35</f>
        <v>4.556516049382715</v>
      </c>
      <c r="I35" s="7">
        <f>'Verbrauch Tabelle'!I35*'COP Tabelle'!I35</f>
        <v>4.5570322962962972</v>
      </c>
      <c r="J35" s="7">
        <f>'Verbrauch Tabelle'!J35*'COP Tabelle'!J35</f>
        <v>4.5567035061728394</v>
      </c>
      <c r="K35" s="7">
        <f>'Verbrauch Tabelle'!K35*'COP Tabelle'!K35</f>
        <v>4.555529679012345</v>
      </c>
      <c r="L35" s="7">
        <f>'Verbrauch Tabelle'!L35*'COP Tabelle'!L35</f>
        <v>4.5535108148148131</v>
      </c>
      <c r="M35" s="7">
        <f>'Verbrauch Tabelle'!M35*'COP Tabelle'!M35</f>
        <v>4.5506469135802456</v>
      </c>
      <c r="N35" s="7">
        <f>'Verbrauch Tabelle'!N35*'COP Tabelle'!N35</f>
        <v>4.5544946172839493</v>
      </c>
      <c r="O35" s="7">
        <f>'Verbrauch Tabelle'!O35*'COP Tabelle'!O35</f>
        <v>4.5557759999999989</v>
      </c>
      <c r="P35" s="7">
        <f>'Verbrauch Tabelle'!P35*'COP Tabelle'!P35</f>
        <v>4.5544910617283954</v>
      </c>
      <c r="Q35" s="7">
        <f>'Verbrauch Tabelle'!Q35*'COP Tabelle'!Q35</f>
        <v>4.5506398024691368</v>
      </c>
      <c r="R35" s="7">
        <f>'Verbrauch Tabelle'!R35*'COP Tabelle'!R35</f>
        <v>4.5442222222222215</v>
      </c>
      <c r="S35" s="7">
        <f>'Verbrauch Tabelle'!S35*'COP Tabelle'!S35</f>
        <v>4.5434390123456794</v>
      </c>
      <c r="T35" s="7">
        <f>'Verbrauch Tabelle'!T35*'COP Tabelle'!T35</f>
        <v>4.5400227160493838</v>
      </c>
      <c r="U35" s="7">
        <f>'Verbrauch Tabelle'!U35*'COP Tabelle'!U35</f>
        <v>4.5339733333333321</v>
      </c>
      <c r="V35" s="7">
        <f>'Verbrauch Tabelle'!V35*'COP Tabelle'!V35</f>
        <v>4.5252908641975305</v>
      </c>
      <c r="W35" s="14">
        <f>'Verbrauch Tabelle'!W35*'COP Tabelle'!W35</f>
        <v>4.5139753086419754</v>
      </c>
      <c r="X35" s="7">
        <f>'Verbrauch Tabelle'!X35*'COP Tabelle'!X35</f>
        <v>4.5149792592592597</v>
      </c>
      <c r="Y35" s="7">
        <f>'Verbrauch Tabelle'!Y35*'COP Tabelle'!Y35</f>
        <v>4.5134874074074078</v>
      </c>
      <c r="Z35" s="7">
        <f>'Verbrauch Tabelle'!Z35*'COP Tabelle'!Z35</f>
        <v>4.5094997530864189</v>
      </c>
      <c r="AA35" s="7">
        <f>'Verbrauch Tabelle'!AA35*'COP Tabelle'!AA35</f>
        <v>4.5030162962962974</v>
      </c>
      <c r="AB35" s="14">
        <f>'Verbrauch Tabelle'!AB35*'COP Tabelle'!AB35</f>
        <v>4.4940370370370362</v>
      </c>
      <c r="AC35" s="7">
        <f>'Verbrauch Tabelle'!AC35*'COP Tabelle'!AC35</f>
        <v>4.4603164444444436</v>
      </c>
      <c r="AD35" s="7">
        <f>'Verbrauch Tabelle'!AD35*'COP Tabelle'!AD35</f>
        <v>4.4223087407407409</v>
      </c>
      <c r="AE35" s="32">
        <f>'Verbrauch Tabelle'!AE35*'COP Tabelle'!AE35</f>
        <v>4.3800139259259252</v>
      </c>
      <c r="AF35" s="32">
        <f>'Verbrauch Tabelle'!AF35*'COP Tabelle'!AF35</f>
        <v>4.3334319999999993</v>
      </c>
      <c r="AG35" s="41">
        <f>'Verbrauch Tabelle'!AG35*'COP Tabelle'!AG35</f>
        <v>4.2825629629629622</v>
      </c>
      <c r="AH35" s="58">
        <f>'Verbrauch Tabelle'!AH35*'COP Tabelle'!AH35</f>
        <v>4.2274068148148061</v>
      </c>
      <c r="AI35" s="52">
        <f>'Verbrauch Tabelle'!AI35*'COP Tabelle'!AI35</f>
        <v>4.1679635555555432</v>
      </c>
      <c r="AJ35" s="52">
        <f>'Verbrauch Tabelle'!AJ35*'COP Tabelle'!AJ35</f>
        <v>4.104233185185171</v>
      </c>
      <c r="AK35" s="52">
        <f>'Verbrauch Tabelle'!AK35*'COP Tabelle'!AK35</f>
        <v>4.0362157037036885</v>
      </c>
      <c r="AL35" s="52">
        <f>'Verbrauch Tabelle'!AL35*'COP Tabelle'!AL35</f>
        <v>3.9639111111110936</v>
      </c>
      <c r="AM35" s="12"/>
      <c r="AN35" s="12"/>
      <c r="AO35" s="12"/>
      <c r="AP35" s="12"/>
      <c r="AQ35" s="12"/>
      <c r="AR35" s="12"/>
      <c r="AS35" s="12"/>
      <c r="AT35" s="8"/>
      <c r="AU35" s="8"/>
      <c r="AV35" s="8"/>
      <c r="AW35" s="8"/>
      <c r="AX35" s="8"/>
    </row>
    <row r="36" spans="1:50" ht="17.100000000000001" customHeight="1">
      <c r="A36" s="90"/>
      <c r="B36" s="3">
        <v>-7</v>
      </c>
      <c r="C36" s="50">
        <f>'Verbrauch Tabelle'!C36*'COP Tabelle'!C36</f>
        <v>4.4935999999999998</v>
      </c>
      <c r="D36" s="50">
        <f>'Verbrauch Tabelle'!D36*'COP Tabelle'!D36</f>
        <v>4.4980000000000011</v>
      </c>
      <c r="E36" s="50">
        <f>'Verbrauch Tabelle'!E36*'COP Tabelle'!E36</f>
        <v>4.5015599999999978</v>
      </c>
      <c r="F36" s="50">
        <f>'Verbrauch Tabelle'!F36*'COP Tabelle'!F36</f>
        <v>4.5042799999999987</v>
      </c>
      <c r="G36" s="51">
        <f>'Verbrauch Tabelle'!G36*'COP Tabelle'!G36</f>
        <v>4.5061599999999977</v>
      </c>
      <c r="H36" s="39">
        <f>'Verbrauch Tabelle'!H36*'COP Tabelle'!H36</f>
        <v>4.5071999999999992</v>
      </c>
      <c r="I36" s="7">
        <f>'Verbrauch Tabelle'!I36*'COP Tabelle'!I36</f>
        <v>4.5073999999999996</v>
      </c>
      <c r="J36" s="7">
        <f>'Verbrauch Tabelle'!J36*'COP Tabelle'!J36</f>
        <v>4.506759999999999</v>
      </c>
      <c r="K36" s="7">
        <f>'Verbrauch Tabelle'!K36*'COP Tabelle'!K36</f>
        <v>4.5052799999999991</v>
      </c>
      <c r="L36" s="7">
        <f>'Verbrauch Tabelle'!L36*'COP Tabelle'!L36</f>
        <v>4.502959999999999</v>
      </c>
      <c r="M36" s="6">
        <f>'Verbrauch Tabelle'!M36*'COP Tabelle'!M36</f>
        <v>4.4997999999999987</v>
      </c>
      <c r="N36" s="7">
        <f>'Verbrauch Tabelle'!N36*'COP Tabelle'!N36</f>
        <v>4.503552</v>
      </c>
      <c r="O36" s="7">
        <f>'Verbrauch Tabelle'!O36*'COP Tabelle'!O36</f>
        <v>4.5048079999999997</v>
      </c>
      <c r="P36" s="7">
        <f>'Verbrauch Tabelle'!P36*'COP Tabelle'!P36</f>
        <v>4.5035679999999996</v>
      </c>
      <c r="Q36" s="7">
        <f>'Verbrauch Tabelle'!Q36*'COP Tabelle'!Q36</f>
        <v>4.4998320000000005</v>
      </c>
      <c r="R36" s="6">
        <f>'Verbrauch Tabelle'!R36*'COP Tabelle'!R36</f>
        <v>4.4935999999999998</v>
      </c>
      <c r="S36" s="7">
        <f>'Verbrauch Tabelle'!S36*'COP Tabelle'!S36</f>
        <v>4.5002640000000005</v>
      </c>
      <c r="T36" s="7">
        <f>'Verbrauch Tabelle'!T36*'COP Tabelle'!T36</f>
        <v>4.504576000000001</v>
      </c>
      <c r="U36" s="7">
        <f>'Verbrauch Tabelle'!U36*'COP Tabelle'!U36</f>
        <v>4.5065359999999997</v>
      </c>
      <c r="V36" s="7">
        <f>'Verbrauch Tabelle'!V36*'COP Tabelle'!V36</f>
        <v>4.506143999999999</v>
      </c>
      <c r="W36" s="6">
        <f>'Verbrauch Tabelle'!W36*'COP Tabelle'!W36</f>
        <v>4.5034000000000001</v>
      </c>
      <c r="X36" s="7">
        <f>'Verbrauch Tabelle'!X36*'COP Tabelle'!X36</f>
        <v>4.5082560000000003</v>
      </c>
      <c r="Y36" s="7">
        <f>'Verbrauch Tabelle'!Y36*'COP Tabelle'!Y36</f>
        <v>4.5104240000000004</v>
      </c>
      <c r="Z36" s="7">
        <f>'Verbrauch Tabelle'!Z36*'COP Tabelle'!Z36</f>
        <v>4.5099039999999988</v>
      </c>
      <c r="AA36" s="7">
        <f>'Verbrauch Tabelle'!AA36*'COP Tabelle'!AA36</f>
        <v>4.5066959999999998</v>
      </c>
      <c r="AB36" s="6">
        <f>'Verbrauch Tabelle'!AB36*'COP Tabelle'!AB36</f>
        <v>4.500799999999999</v>
      </c>
      <c r="AC36" s="7">
        <f>'Verbrauch Tabelle'!AC36*'COP Tabelle'!AC36</f>
        <v>4.4697119999999995</v>
      </c>
      <c r="AD36" s="32">
        <f>'Verbrauch Tabelle'!AD36*'COP Tabelle'!AD36</f>
        <v>4.4344479999999979</v>
      </c>
      <c r="AE36" s="32">
        <f>'Verbrauch Tabelle'!AE36*'COP Tabelle'!AE36</f>
        <v>4.3950079999999954</v>
      </c>
      <c r="AF36" s="32">
        <f>'Verbrauch Tabelle'!AF36*'COP Tabelle'!AF36</f>
        <v>4.3513919999999926</v>
      </c>
      <c r="AG36" s="42">
        <f>'Verbrauch Tabelle'!AG36*'COP Tabelle'!AG36</f>
        <v>4.3035999999999905</v>
      </c>
      <c r="AH36" s="58">
        <f>'Verbrauch Tabelle'!AH36*'COP Tabelle'!AH36</f>
        <v>4.2516319999999901</v>
      </c>
      <c r="AI36" s="52">
        <f>'Verbrauch Tabelle'!AI36*'COP Tabelle'!AI36</f>
        <v>4.1954879999999859</v>
      </c>
      <c r="AJ36" s="52">
        <f>'Verbrauch Tabelle'!AJ36*'COP Tabelle'!AJ36</f>
        <v>4.1351679999999842</v>
      </c>
      <c r="AK36" s="52">
        <f>'Verbrauch Tabelle'!AK36*'COP Tabelle'!AK36</f>
        <v>4.0706719999999823</v>
      </c>
      <c r="AL36" s="52">
        <f>'Verbrauch Tabelle'!AL36*'COP Tabelle'!AL36</f>
        <v>4.0019999999999794</v>
      </c>
      <c r="AM36" s="12"/>
      <c r="AN36" s="12"/>
      <c r="AO36" s="12"/>
      <c r="AP36" s="12"/>
      <c r="AQ36" s="12"/>
      <c r="AR36" s="12"/>
      <c r="AS36" s="12"/>
      <c r="AT36" s="8"/>
      <c r="AU36" s="8"/>
      <c r="AV36" s="8"/>
      <c r="AW36" s="8"/>
      <c r="AX36" s="8"/>
    </row>
    <row r="37" spans="1:50" ht="17.100000000000001" customHeight="1" outlineLevel="1">
      <c r="A37" s="90"/>
      <c r="B37" s="4">
        <v>-8</v>
      </c>
      <c r="C37" s="50">
        <f>'Verbrauch Tabelle'!C37*'COP Tabelle'!C37</f>
        <v>4.5648749999999998</v>
      </c>
      <c r="D37" s="50">
        <f>'Verbrauch Tabelle'!D37*'COP Tabelle'!D37</f>
        <v>4.5708657500000012</v>
      </c>
      <c r="E37" s="50">
        <f>'Verbrauch Tabelle'!E37*'COP Tabelle'!E37</f>
        <v>4.5758954999999979</v>
      </c>
      <c r="F37" s="50">
        <f>'Verbrauch Tabelle'!F37*'COP Tabelle'!F37</f>
        <v>4.5799642499999997</v>
      </c>
      <c r="G37" s="51">
        <f>'Verbrauch Tabelle'!G37*'COP Tabelle'!G37</f>
        <v>4.5830719999999978</v>
      </c>
      <c r="H37" s="43">
        <f>'Verbrauch Tabelle'!H37*'COP Tabelle'!H37</f>
        <v>4.5852187499999992</v>
      </c>
      <c r="I37" s="14">
        <f>'Verbrauch Tabelle'!I37*'COP Tabelle'!I37</f>
        <v>4.5864045000000004</v>
      </c>
      <c r="J37" s="14">
        <f>'Verbrauch Tabelle'!J37*'COP Tabelle'!J37</f>
        <v>4.5866292500000005</v>
      </c>
      <c r="K37" s="14">
        <f>'Verbrauch Tabelle'!K37*'COP Tabelle'!K37</f>
        <v>4.5858930000000004</v>
      </c>
      <c r="L37" s="14">
        <f>'Verbrauch Tabelle'!L37*'COP Tabelle'!L37</f>
        <v>4.5841957500000001</v>
      </c>
      <c r="M37" s="14">
        <f>'Verbrauch Tabelle'!M37*'COP Tabelle'!M37</f>
        <v>4.5815374999999996</v>
      </c>
      <c r="N37" s="14">
        <f>'Verbrauch Tabelle'!N37*'COP Tabelle'!N37</f>
        <v>4.5879305000000006</v>
      </c>
      <c r="O37" s="14">
        <f>'Verbrauch Tabelle'!O37*'COP Tabelle'!O37</f>
        <v>4.5914670000000006</v>
      </c>
      <c r="P37" s="14">
        <f>'Verbrauch Tabelle'!P37*'COP Tabelle'!P37</f>
        <v>4.5921470000000006</v>
      </c>
      <c r="Q37" s="14">
        <f>'Verbrauch Tabelle'!Q37*'COP Tabelle'!Q37</f>
        <v>4.5899705000000006</v>
      </c>
      <c r="R37" s="14">
        <f>'Verbrauch Tabelle'!R37*'COP Tabelle'!R37</f>
        <v>4.5849375000000006</v>
      </c>
      <c r="S37" s="14">
        <f>'Verbrauch Tabelle'!S37*'COP Tabelle'!S37</f>
        <v>4.5934040625000012</v>
      </c>
      <c r="T37" s="14">
        <f>'Verbrauch Tabelle'!T37*'COP Tabelle'!T37</f>
        <v>4.5992568750000009</v>
      </c>
      <c r="U37" s="14">
        <f>'Verbrauch Tabelle'!U37*'COP Tabelle'!U37</f>
        <v>4.6024959374999996</v>
      </c>
      <c r="V37" s="14">
        <f>'Verbrauch Tabelle'!V37*'COP Tabelle'!V37</f>
        <v>4.6031212500000001</v>
      </c>
      <c r="W37" s="14">
        <f>'Verbrauch Tabelle'!W37*'COP Tabelle'!W37</f>
        <v>4.6011328125000004</v>
      </c>
      <c r="X37" s="14">
        <f>'Verbrauch Tabelle'!X37*'COP Tabelle'!X37</f>
        <v>4.6069205000000002</v>
      </c>
      <c r="Y37" s="14">
        <f>'Verbrauch Tabelle'!Y37*'COP Tabelle'!Y37</f>
        <v>4.6098654374999999</v>
      </c>
      <c r="Z37" s="14">
        <f>'Verbrauch Tabelle'!Z37*'COP Tabelle'!Z37</f>
        <v>4.6099676249999995</v>
      </c>
      <c r="AA37" s="32">
        <f>'Verbrauch Tabelle'!AA37*'COP Tabelle'!AA37</f>
        <v>4.6072270625000016</v>
      </c>
      <c r="AB37" s="32">
        <f>'Verbrauch Tabelle'!AB37*'COP Tabelle'!AB37</f>
        <v>4.60164375</v>
      </c>
      <c r="AC37" s="32">
        <f>'Verbrauch Tabelle'!AC37*'COP Tabelle'!AC37</f>
        <v>4.5735228749999983</v>
      </c>
      <c r="AD37" s="32">
        <f>'Verbrauch Tabelle'!AD37*'COP Tabelle'!AD37</f>
        <v>4.5412683749999996</v>
      </c>
      <c r="AE37" s="32">
        <f>'Verbrauch Tabelle'!AE37*'COP Tabelle'!AE37</f>
        <v>4.5048802499999994</v>
      </c>
      <c r="AF37" s="32">
        <f>'Verbrauch Tabelle'!AF37*'COP Tabelle'!AF37</f>
        <v>4.4643584999999995</v>
      </c>
      <c r="AG37" s="41">
        <f>'Verbrauch Tabelle'!AG37*'COP Tabelle'!AG37</f>
        <v>4.4197031249999981</v>
      </c>
      <c r="AH37" s="58">
        <f>'Verbrauch Tabelle'!AH37*'COP Tabelle'!AH37</f>
        <v>4.3709141249999979</v>
      </c>
      <c r="AI37" s="52">
        <f>'Verbrauch Tabelle'!AI37*'COP Tabelle'!AI37</f>
        <v>4.317991499999998</v>
      </c>
      <c r="AJ37" s="52">
        <f>'Verbrauch Tabelle'!AJ37*'COP Tabelle'!AJ37</f>
        <v>4.2609352499999984</v>
      </c>
      <c r="AK37" s="52">
        <f>'Verbrauch Tabelle'!AK37*'COP Tabelle'!AK37</f>
        <v>4.1997453749999982</v>
      </c>
      <c r="AL37" s="52">
        <f>'Verbrauch Tabelle'!AL37*'COP Tabelle'!AL37</f>
        <v>4.1344218749999975</v>
      </c>
      <c r="AM37" s="12"/>
      <c r="AN37" s="12"/>
      <c r="AO37" s="12"/>
      <c r="AP37" s="12"/>
      <c r="AQ37" s="12"/>
      <c r="AR37" s="12"/>
      <c r="AS37" s="12"/>
      <c r="AT37" s="8"/>
      <c r="AU37" s="8"/>
      <c r="AV37" s="8"/>
      <c r="AW37" s="8"/>
      <c r="AX37" s="8"/>
    </row>
    <row r="38" spans="1:50" ht="17.100000000000001" customHeight="1" outlineLevel="1">
      <c r="A38" s="90"/>
      <c r="B38" s="4">
        <v>-9</v>
      </c>
      <c r="C38" s="50">
        <f>'Verbrauch Tabelle'!C38*'COP Tabelle'!C38</f>
        <v>4.6327499999999997</v>
      </c>
      <c r="D38" s="50">
        <f>'Verbrauch Tabelle'!D38*'COP Tabelle'!D38</f>
        <v>4.6401209999999997</v>
      </c>
      <c r="E38" s="50">
        <f>'Verbrauch Tabelle'!E38*'COP Tabelle'!E38</f>
        <v>4.6464039999999978</v>
      </c>
      <c r="F38" s="50">
        <f>'Verbrauch Tabelle'!F38*'COP Tabelle'!F38</f>
        <v>4.6515989999999983</v>
      </c>
      <c r="G38" s="51">
        <f>'Verbrauch Tabelle'!G38*'COP Tabelle'!G38</f>
        <v>4.6557059999999986</v>
      </c>
      <c r="H38" s="43">
        <f>'Verbrauch Tabelle'!H38*'COP Tabelle'!H38</f>
        <v>4.6587249999999996</v>
      </c>
      <c r="I38" s="14">
        <f>'Verbrauch Tabelle'!I38*'COP Tabelle'!I38</f>
        <v>4.6606560000000004</v>
      </c>
      <c r="J38" s="14">
        <f>'Verbrauch Tabelle'!J38*'COP Tabelle'!J38</f>
        <v>4.6614990000000009</v>
      </c>
      <c r="K38" s="14">
        <f>'Verbrauch Tabelle'!K38*'COP Tabelle'!K38</f>
        <v>4.6612540000000005</v>
      </c>
      <c r="L38" s="14">
        <f>'Verbrauch Tabelle'!L38*'COP Tabelle'!L38</f>
        <v>4.6599209999999998</v>
      </c>
      <c r="M38" s="14">
        <f>'Verbrauch Tabelle'!M38*'COP Tabelle'!M38</f>
        <v>4.6575000000000006</v>
      </c>
      <c r="N38" s="14">
        <f>'Verbrauch Tabelle'!N38*'COP Tabelle'!N38</f>
        <v>4.6660740000000018</v>
      </c>
      <c r="O38" s="14">
        <f>'Verbrauch Tabelle'!O38*'COP Tabelle'!O38</f>
        <v>4.6714160000000007</v>
      </c>
      <c r="P38" s="14">
        <f>'Verbrauch Tabelle'!P38*'COP Tabelle'!P38</f>
        <v>4.6735260000000025</v>
      </c>
      <c r="Q38" s="14">
        <f>'Verbrauch Tabelle'!Q38*'COP Tabelle'!Q38</f>
        <v>4.6724040000000011</v>
      </c>
      <c r="R38" s="14">
        <f>'Verbrauch Tabelle'!R38*'COP Tabelle'!R38</f>
        <v>4.6680500000000009</v>
      </c>
      <c r="S38" s="14">
        <f>'Verbrauch Tabelle'!S38*'COP Tabelle'!S38</f>
        <v>4.6779232500000019</v>
      </c>
      <c r="T38" s="14">
        <f>'Verbrauch Tabelle'!T38*'COP Tabelle'!T38</f>
        <v>4.6849155000000007</v>
      </c>
      <c r="U38" s="14">
        <f>'Verbrauch Tabelle'!U38*'COP Tabelle'!U38</f>
        <v>4.68902675</v>
      </c>
      <c r="V38" s="14">
        <f>'Verbrauch Tabelle'!V38*'COP Tabelle'!V38</f>
        <v>4.6902570000000008</v>
      </c>
      <c r="W38" s="14">
        <f>'Verbrauch Tabelle'!W38*'COP Tabelle'!W38</f>
        <v>4.6886062500000012</v>
      </c>
      <c r="X38" s="14">
        <f>'Verbrauch Tabelle'!X38*'COP Tabelle'!X38</f>
        <v>4.6951359999999998</v>
      </c>
      <c r="Y38" s="32">
        <f>'Verbrauch Tabelle'!Y38*'COP Tabelle'!Y38</f>
        <v>4.6986727500000001</v>
      </c>
      <c r="Z38" s="32">
        <f>'Verbrauch Tabelle'!Z38*'COP Tabelle'!Z38</f>
        <v>4.6992165000000004</v>
      </c>
      <c r="AA38" s="32">
        <f>'Verbrauch Tabelle'!AA38*'COP Tabelle'!AA38</f>
        <v>4.6967672500000024</v>
      </c>
      <c r="AB38" s="32">
        <f>'Verbrauch Tabelle'!AB38*'COP Tabelle'!AB38</f>
        <v>4.6913250000000017</v>
      </c>
      <c r="AC38" s="32">
        <f>'Verbrauch Tabelle'!AC38*'COP Tabelle'!AC38</f>
        <v>4.6665944999999969</v>
      </c>
      <c r="AD38" s="32">
        <f>'Verbrauch Tabelle'!AD38*'COP Tabelle'!AD38</f>
        <v>4.6377955000000002</v>
      </c>
      <c r="AE38" s="32">
        <f>'Verbrauch Tabelle'!AE38*'COP Tabelle'!AE38</f>
        <v>4.6049279999999992</v>
      </c>
      <c r="AF38" s="32">
        <f>'Verbrauch Tabelle'!AF38*'COP Tabelle'!AF38</f>
        <v>4.5679919999999985</v>
      </c>
      <c r="AG38" s="41">
        <f>'Verbrauch Tabelle'!AG38*'COP Tabelle'!AG38</f>
        <v>4.5269875000000024</v>
      </c>
      <c r="AH38" s="58">
        <f>'Verbrauch Tabelle'!AH38*'COP Tabelle'!AH38</f>
        <v>4.4819145000000065</v>
      </c>
      <c r="AI38" s="52">
        <f>'Verbrauch Tabelle'!AI38*'COP Tabelle'!AI38</f>
        <v>4.4327730000000116</v>
      </c>
      <c r="AJ38" s="52">
        <f>'Verbrauch Tabelle'!AJ38*'COP Tabelle'!AJ38</f>
        <v>4.3795630000000143</v>
      </c>
      <c r="AK38" s="52">
        <f>'Verbrauch Tabelle'!AK38*'COP Tabelle'!AK38</f>
        <v>4.3222845000000163</v>
      </c>
      <c r="AL38" s="52">
        <f>'Verbrauch Tabelle'!AL38*'COP Tabelle'!AL38</f>
        <v>4.2609375000000176</v>
      </c>
      <c r="AM38" s="12"/>
      <c r="AN38" s="12"/>
      <c r="AO38" s="12"/>
      <c r="AP38" s="12"/>
      <c r="AQ38" s="12"/>
      <c r="AR38" s="12"/>
      <c r="AS38" s="12"/>
      <c r="AT38" s="8"/>
      <c r="AU38" s="8"/>
      <c r="AV38" s="8"/>
      <c r="AW38" s="8"/>
      <c r="AX38" s="8"/>
    </row>
    <row r="39" spans="1:50" ht="17.100000000000001" customHeight="1" outlineLevel="1">
      <c r="A39" s="90"/>
      <c r="B39" s="4">
        <v>-10</v>
      </c>
      <c r="C39" s="50">
        <f>'Verbrauch Tabelle'!C39*'COP Tabelle'!C39</f>
        <v>4.6972249999999995</v>
      </c>
      <c r="D39" s="50">
        <f>'Verbrauch Tabelle'!D39*'COP Tabelle'!D39</f>
        <v>4.7057657499999994</v>
      </c>
      <c r="E39" s="50">
        <f>'Verbrauch Tabelle'!E39*'COP Tabelle'!E39</f>
        <v>4.7130854999999983</v>
      </c>
      <c r="F39" s="50">
        <f>'Verbrauch Tabelle'!F39*'COP Tabelle'!F39</f>
        <v>4.7191842499999987</v>
      </c>
      <c r="G39" s="51">
        <f>'Verbrauch Tabelle'!G39*'COP Tabelle'!G39</f>
        <v>4.7240619999999982</v>
      </c>
      <c r="H39" s="43">
        <f>'Verbrauch Tabelle'!H39*'COP Tabelle'!H39</f>
        <v>4.7277187500000002</v>
      </c>
      <c r="I39" s="14">
        <f>'Verbrauch Tabelle'!I39*'COP Tabelle'!I39</f>
        <v>4.7301544999999994</v>
      </c>
      <c r="J39" s="14">
        <f>'Verbrauch Tabelle'!J39*'COP Tabelle'!J39</f>
        <v>4.731369250000002</v>
      </c>
      <c r="K39" s="14">
        <f>'Verbrauch Tabelle'!K39*'COP Tabelle'!K39</f>
        <v>4.731363</v>
      </c>
      <c r="L39" s="14">
        <f>'Verbrauch Tabelle'!L39*'COP Tabelle'!L39</f>
        <v>4.7301357500000005</v>
      </c>
      <c r="M39" s="14">
        <f>'Verbrauch Tabelle'!M39*'COP Tabelle'!M39</f>
        <v>4.7276875000000009</v>
      </c>
      <c r="N39" s="14">
        <f>'Verbrauch Tabelle'!N39*'COP Tabelle'!N39</f>
        <v>4.737982500000002</v>
      </c>
      <c r="O39" s="14">
        <f>'Verbrauch Tabelle'!O39*'COP Tabelle'!O39</f>
        <v>4.7446550000000016</v>
      </c>
      <c r="P39" s="14">
        <f>'Verbrauch Tabelle'!P39*'COP Tabelle'!P39</f>
        <v>4.7477050000000025</v>
      </c>
      <c r="Q39" s="14">
        <f>'Verbrauch Tabelle'!Q39*'COP Tabelle'!Q39</f>
        <v>4.7471325000000029</v>
      </c>
      <c r="R39" s="14">
        <f>'Verbrauch Tabelle'!R39*'COP Tabelle'!R39</f>
        <v>4.7429375000000018</v>
      </c>
      <c r="S39" s="14">
        <f>'Verbrauch Tabelle'!S39*'COP Tabelle'!S39</f>
        <v>4.7538215625000024</v>
      </c>
      <c r="T39" s="14">
        <f>'Verbrauch Tabelle'!T39*'COP Tabelle'!T39</f>
        <v>4.7615518750000003</v>
      </c>
      <c r="U39" s="14">
        <f>'Verbrauch Tabelle'!U39*'COP Tabelle'!U39</f>
        <v>4.7661284374999999</v>
      </c>
      <c r="V39" s="14">
        <f>'Verbrauch Tabelle'!V39*'COP Tabelle'!V39</f>
        <v>4.7675512500000012</v>
      </c>
      <c r="W39" s="32">
        <f>'Verbrauch Tabelle'!W39*'COP Tabelle'!W39</f>
        <v>4.7658203125000016</v>
      </c>
      <c r="X39" s="32">
        <f>'Verbrauch Tabelle'!X39*'COP Tabelle'!X39</f>
        <v>4.7729024999999998</v>
      </c>
      <c r="Y39" s="32">
        <f>'Verbrauch Tabelle'!Y39*'COP Tabelle'!Y39</f>
        <v>4.7768459375000001</v>
      </c>
      <c r="Z39" s="32">
        <f>'Verbrauch Tabelle'!Z39*'COP Tabelle'!Z39</f>
        <v>4.7776506250000015</v>
      </c>
      <c r="AA39" s="32">
        <f>'Verbrauch Tabelle'!AA39*'COP Tabelle'!AA39</f>
        <v>4.7753165625000022</v>
      </c>
      <c r="AB39" s="32">
        <f>'Verbrauch Tabelle'!AB39*'COP Tabelle'!AB39</f>
        <v>4.7698437500000033</v>
      </c>
      <c r="AC39" s="32">
        <f>'Verbrauch Tabelle'!AC39*'COP Tabelle'!AC39</f>
        <v>4.7489268749999951</v>
      </c>
      <c r="AD39" s="32">
        <f>'Verbrauch Tabelle'!AD39*'COP Tabelle'!AD39</f>
        <v>4.7240293750000006</v>
      </c>
      <c r="AE39" s="32">
        <f>'Verbrauch Tabelle'!AE39*'COP Tabelle'!AE39</f>
        <v>4.6951512499999994</v>
      </c>
      <c r="AF39" s="32">
        <f>'Verbrauch Tabelle'!AF39*'COP Tabelle'!AF39</f>
        <v>4.6622924999999977</v>
      </c>
      <c r="AG39" s="41">
        <f>'Verbrauch Tabelle'!AG39*'COP Tabelle'!AG39</f>
        <v>4.6254531250000062</v>
      </c>
      <c r="AH39" s="58">
        <f>'Verbrauch Tabelle'!AH39*'COP Tabelle'!AH39</f>
        <v>4.5846331250000167</v>
      </c>
      <c r="AI39" s="52">
        <f>'Verbrauch Tabelle'!AI39*'COP Tabelle'!AI39</f>
        <v>4.539832500000025</v>
      </c>
      <c r="AJ39" s="52">
        <f>'Verbrauch Tabelle'!AJ39*'COP Tabelle'!AJ39</f>
        <v>4.4910512500000301</v>
      </c>
      <c r="AK39" s="52">
        <f>'Verbrauch Tabelle'!AK39*'COP Tabelle'!AK39</f>
        <v>4.4382893750000347</v>
      </c>
      <c r="AL39" s="52">
        <f>'Verbrauch Tabelle'!AL39*'COP Tabelle'!AL39</f>
        <v>4.3815468750000397</v>
      </c>
      <c r="AM39" s="12"/>
      <c r="AN39" s="12"/>
      <c r="AO39" s="12"/>
      <c r="AP39" s="12"/>
      <c r="AQ39" s="12"/>
      <c r="AR39" s="12"/>
      <c r="AS39" s="12"/>
      <c r="AT39" s="8"/>
      <c r="AU39" s="8"/>
      <c r="AV39" s="8"/>
      <c r="AW39" s="8"/>
      <c r="AX39" s="8"/>
    </row>
    <row r="40" spans="1:50" ht="17.100000000000001" customHeight="1" outlineLevel="1">
      <c r="A40" s="90"/>
      <c r="B40" s="4">
        <v>-11</v>
      </c>
      <c r="C40" s="50">
        <f>'Verbrauch Tabelle'!C40*'COP Tabelle'!C40</f>
        <v>4.7582999999999984</v>
      </c>
      <c r="D40" s="50">
        <f>'Verbrauch Tabelle'!D40*'COP Tabelle'!D40</f>
        <v>4.7677999999999985</v>
      </c>
      <c r="E40" s="50">
        <f>'Verbrauch Tabelle'!E40*'COP Tabelle'!E40</f>
        <v>4.7759399999999976</v>
      </c>
      <c r="F40" s="50">
        <f>'Verbrauch Tabelle'!F40*'COP Tabelle'!F40</f>
        <v>4.7827199999999985</v>
      </c>
      <c r="G40" s="51">
        <f>'Verbrauch Tabelle'!G40*'COP Tabelle'!G40</f>
        <v>4.7881399999999976</v>
      </c>
      <c r="H40" s="43">
        <f>'Verbrauch Tabelle'!H40*'COP Tabelle'!H40</f>
        <v>4.7922000000000002</v>
      </c>
      <c r="I40" s="14">
        <f>'Verbrauch Tabelle'!I40*'COP Tabelle'!I40</f>
        <v>4.7948999999999993</v>
      </c>
      <c r="J40" s="14">
        <f>'Verbrauch Tabelle'!J40*'COP Tabelle'!J40</f>
        <v>4.7962400000000027</v>
      </c>
      <c r="K40" s="14">
        <f>'Verbrauch Tabelle'!K40*'COP Tabelle'!K40</f>
        <v>4.7962199999999999</v>
      </c>
      <c r="L40" s="14">
        <f>'Verbrauch Tabelle'!L40*'COP Tabelle'!L40</f>
        <v>4.7948400000000007</v>
      </c>
      <c r="M40" s="14">
        <f>'Verbrauch Tabelle'!M40*'COP Tabelle'!M40</f>
        <v>4.7921000000000022</v>
      </c>
      <c r="N40" s="14">
        <f>'Verbrauch Tabelle'!N40*'COP Tabelle'!N40</f>
        <v>4.8036560000000037</v>
      </c>
      <c r="O40" s="14">
        <f>'Verbrauch Tabelle'!O40*'COP Tabelle'!O40</f>
        <v>4.8111840000000026</v>
      </c>
      <c r="P40" s="14">
        <f>'Verbrauch Tabelle'!P40*'COP Tabelle'!P40</f>
        <v>4.8146840000000042</v>
      </c>
      <c r="Q40" s="14">
        <f>'Verbrauch Tabelle'!Q40*'COP Tabelle'!Q40</f>
        <v>4.8141560000000032</v>
      </c>
      <c r="R40" s="14">
        <f>'Verbrauch Tabelle'!R40*'COP Tabelle'!R40</f>
        <v>4.8096000000000023</v>
      </c>
      <c r="S40" s="14">
        <f>'Verbrauch Tabelle'!S40*'COP Tabelle'!S40</f>
        <v>4.8210990000000038</v>
      </c>
      <c r="T40" s="14">
        <f>'Verbrauch Tabelle'!T40*'COP Tabelle'!T40</f>
        <v>4.8291659999999998</v>
      </c>
      <c r="U40" s="32">
        <f>'Verbrauch Tabelle'!U40*'COP Tabelle'!U40</f>
        <v>4.8338010000000002</v>
      </c>
      <c r="V40" s="32">
        <f>'Verbrauch Tabelle'!V40*'COP Tabelle'!V40</f>
        <v>4.8350040000000023</v>
      </c>
      <c r="W40" s="32">
        <f>'Verbrauch Tabelle'!W40*'COP Tabelle'!W40</f>
        <v>4.8327750000000016</v>
      </c>
      <c r="X40" s="32">
        <f>'Verbrauch Tabelle'!X40*'COP Tabelle'!X40</f>
        <v>4.8402199999999995</v>
      </c>
      <c r="Y40" s="32">
        <f>'Verbrauch Tabelle'!Y40*'COP Tabelle'!Y40</f>
        <v>4.8443849999999999</v>
      </c>
      <c r="Z40" s="32">
        <f>'Verbrauch Tabelle'!Z40*'COP Tabelle'!Z40</f>
        <v>4.845270000000002</v>
      </c>
      <c r="AA40" s="32">
        <f>'Verbrauch Tabelle'!AA40*'COP Tabelle'!AA40</f>
        <v>4.8428750000000038</v>
      </c>
      <c r="AB40" s="32">
        <f>'Verbrauch Tabelle'!AB40*'COP Tabelle'!AB40</f>
        <v>4.8372000000000055</v>
      </c>
      <c r="AC40" s="32">
        <f>'Verbrauch Tabelle'!AC40*'COP Tabelle'!AC40</f>
        <v>4.8205199999999939</v>
      </c>
      <c r="AD40" s="32">
        <f>'Verbrauch Tabelle'!AD40*'COP Tabelle'!AD40</f>
        <v>4.799970000000001</v>
      </c>
      <c r="AE40" s="32">
        <f>'Verbrauch Tabelle'!AE40*'COP Tabelle'!AE40</f>
        <v>4.77555</v>
      </c>
      <c r="AF40" s="32">
        <f>'Verbrauch Tabelle'!AF40*'COP Tabelle'!AF40</f>
        <v>4.7472599999999963</v>
      </c>
      <c r="AG40" s="41">
        <f>'Verbrauch Tabelle'!AG40*'COP Tabelle'!AG40</f>
        <v>4.7151000000000094</v>
      </c>
      <c r="AH40" s="58">
        <f>'Verbrauch Tabelle'!AH40*'COP Tabelle'!AH40</f>
        <v>4.6790700000000269</v>
      </c>
      <c r="AI40" s="52">
        <f>'Verbrauch Tabelle'!AI40*'COP Tabelle'!AI40</f>
        <v>4.63917000000004</v>
      </c>
      <c r="AJ40" s="52">
        <f>'Verbrauch Tabelle'!AJ40*'COP Tabelle'!AJ40</f>
        <v>4.5954000000000477</v>
      </c>
      <c r="AK40" s="52">
        <f>'Verbrauch Tabelle'!AK40*'COP Tabelle'!AK40</f>
        <v>4.5477600000000562</v>
      </c>
      <c r="AL40" s="52">
        <f>'Verbrauch Tabelle'!AL40*'COP Tabelle'!AL40</f>
        <v>4.4962500000000629</v>
      </c>
      <c r="AM40" s="12"/>
      <c r="AN40" s="12"/>
      <c r="AO40" s="12"/>
      <c r="AP40" s="12"/>
      <c r="AQ40" s="12"/>
      <c r="AR40" s="12"/>
      <c r="AS40" s="12"/>
      <c r="AT40" s="8"/>
      <c r="AU40" s="8"/>
      <c r="AV40" s="8"/>
      <c r="AW40" s="8"/>
      <c r="AX40" s="8"/>
    </row>
    <row r="41" spans="1:50" ht="17.100000000000001" customHeight="1" outlineLevel="1">
      <c r="A41" s="90"/>
      <c r="B41" s="4">
        <v>-12</v>
      </c>
      <c r="C41" s="50">
        <f>'Verbrauch Tabelle'!C41*'COP Tabelle'!C41</f>
        <v>4.815974999999999</v>
      </c>
      <c r="D41" s="50">
        <f>'Verbrauch Tabelle'!D41*'COP Tabelle'!D41</f>
        <v>4.8262237499999987</v>
      </c>
      <c r="E41" s="50">
        <f>'Verbrauch Tabelle'!E41*'COP Tabelle'!E41</f>
        <v>4.8349674999999976</v>
      </c>
      <c r="F41" s="50">
        <f>'Verbrauch Tabelle'!F41*'COP Tabelle'!F41</f>
        <v>4.8422062499999985</v>
      </c>
      <c r="G41" s="51">
        <f>'Verbrauch Tabelle'!G41*'COP Tabelle'!G41</f>
        <v>4.8479399999999977</v>
      </c>
      <c r="H41" s="43">
        <f>'Verbrauch Tabelle'!H41*'COP Tabelle'!H41</f>
        <v>4.8521687500000006</v>
      </c>
      <c r="I41" s="14">
        <f>'Verbrauch Tabelle'!I41*'COP Tabelle'!I41</f>
        <v>4.8548924999999992</v>
      </c>
      <c r="J41" s="14">
        <f>'Verbrauch Tabelle'!J41*'COP Tabelle'!J41</f>
        <v>4.8561112500000032</v>
      </c>
      <c r="K41" s="14">
        <f>'Verbrauch Tabelle'!K41*'COP Tabelle'!K41</f>
        <v>4.8558250000000003</v>
      </c>
      <c r="L41" s="14">
        <f>'Verbrauch Tabelle'!L41*'COP Tabelle'!L41</f>
        <v>4.854033750000001</v>
      </c>
      <c r="M41" s="14">
        <f>'Verbrauch Tabelle'!M41*'COP Tabelle'!M41</f>
        <v>4.8507375000000028</v>
      </c>
      <c r="N41" s="14">
        <f>'Verbrauch Tabelle'!N41*'COP Tabelle'!N41</f>
        <v>4.8630945000000043</v>
      </c>
      <c r="O41" s="14">
        <f>'Verbrauch Tabelle'!O41*'COP Tabelle'!O41</f>
        <v>4.8710030000000035</v>
      </c>
      <c r="P41" s="14">
        <f>'Verbrauch Tabelle'!P41*'COP Tabelle'!P41</f>
        <v>4.8744630000000049</v>
      </c>
      <c r="Q41" s="14">
        <f>'Verbrauch Tabelle'!Q41*'COP Tabelle'!Q41</f>
        <v>4.8734745000000039</v>
      </c>
      <c r="R41" s="14">
        <f>'Verbrauch Tabelle'!R41*'COP Tabelle'!R41</f>
        <v>4.8680375000000025</v>
      </c>
      <c r="S41" s="32">
        <f>'Verbrauch Tabelle'!S41*'COP Tabelle'!S41</f>
        <v>4.8797555625000042</v>
      </c>
      <c r="T41" s="32">
        <f>'Verbrauch Tabelle'!T41*'COP Tabelle'!T41</f>
        <v>4.8877578749999993</v>
      </c>
      <c r="U41" s="32">
        <f>'Verbrauch Tabelle'!U41*'COP Tabelle'!U41</f>
        <v>4.892044437500001</v>
      </c>
      <c r="V41" s="32">
        <f>'Verbrauch Tabelle'!V41*'COP Tabelle'!V41</f>
        <v>4.8926152500000031</v>
      </c>
      <c r="W41" s="32">
        <f>'Verbrauch Tabelle'!W41*'COP Tabelle'!W41</f>
        <v>4.889470312500003</v>
      </c>
      <c r="X41" s="32">
        <f>'Verbrauch Tabelle'!X41*'COP Tabelle'!X41</f>
        <v>4.8970884999999988</v>
      </c>
      <c r="Y41" s="32">
        <f>'Verbrauch Tabelle'!Y41*'COP Tabelle'!Y41</f>
        <v>4.9012899375000014</v>
      </c>
      <c r="Z41" s="32">
        <f>'Verbrauch Tabelle'!Z41*'COP Tabelle'!Z41</f>
        <v>4.9020746250000036</v>
      </c>
      <c r="AA41" s="32">
        <f>'Verbrauch Tabelle'!AA41*'COP Tabelle'!AA41</f>
        <v>4.8994425625000053</v>
      </c>
      <c r="AB41" s="32">
        <f>'Verbrauch Tabelle'!AB41*'COP Tabelle'!AB41</f>
        <v>4.8933937500000075</v>
      </c>
      <c r="AC41" s="32">
        <f>'Verbrauch Tabelle'!AC41*'COP Tabelle'!AC41</f>
        <v>4.8813738749999915</v>
      </c>
      <c r="AD41" s="32">
        <f>'Verbrauch Tabelle'!AD41*'COP Tabelle'!AD41</f>
        <v>4.8656173750000011</v>
      </c>
      <c r="AE41" s="32">
        <f>'Verbrauch Tabelle'!AE41*'COP Tabelle'!AE41</f>
        <v>4.8461242499999999</v>
      </c>
      <c r="AF41" s="32">
        <f>'Verbrauch Tabelle'!AF41*'COP Tabelle'!AF41</f>
        <v>4.8228944999999959</v>
      </c>
      <c r="AG41" s="41">
        <f>'Verbrauch Tabelle'!AG41*'COP Tabelle'!AG41</f>
        <v>4.795928125000013</v>
      </c>
      <c r="AH41" s="58">
        <f>'Verbrauch Tabelle'!AH41*'COP Tabelle'!AH41</f>
        <v>4.765225125000037</v>
      </c>
      <c r="AI41" s="52">
        <f>'Verbrauch Tabelle'!AI41*'COP Tabelle'!AI41</f>
        <v>4.7307855000000565</v>
      </c>
      <c r="AJ41" s="52">
        <f>'Verbrauch Tabelle'!AJ41*'COP Tabelle'!AJ41</f>
        <v>4.692609250000066</v>
      </c>
      <c r="AK41" s="52">
        <f>'Verbrauch Tabelle'!AK41*'COP Tabelle'!AK41</f>
        <v>4.6506963750000772</v>
      </c>
      <c r="AL41" s="52">
        <f>'Verbrauch Tabelle'!AL41*'COP Tabelle'!AL41</f>
        <v>4.6050468750000864</v>
      </c>
      <c r="AM41" s="12"/>
      <c r="AN41" s="12"/>
      <c r="AO41" s="12"/>
      <c r="AP41" s="12"/>
      <c r="AQ41" s="12"/>
      <c r="AR41" s="12"/>
      <c r="AS41" s="12"/>
      <c r="AT41" s="8"/>
      <c r="AU41" s="8"/>
      <c r="AV41" s="8"/>
      <c r="AW41" s="8"/>
      <c r="AX41" s="8"/>
    </row>
    <row r="42" spans="1:50" ht="17.100000000000001" customHeight="1" outlineLevel="1">
      <c r="A42" s="90"/>
      <c r="B42" s="4">
        <v>-13</v>
      </c>
      <c r="C42" s="50">
        <f>'Verbrauch Tabelle'!C42*'COP Tabelle'!C42</f>
        <v>4.8702499999999977</v>
      </c>
      <c r="D42" s="50">
        <f>'Verbrauch Tabelle'!D42*'COP Tabelle'!D42</f>
        <v>4.8810369999999974</v>
      </c>
      <c r="E42" s="50">
        <f>'Verbrauch Tabelle'!E42*'COP Tabelle'!E42</f>
        <v>4.8901679999999974</v>
      </c>
      <c r="F42" s="50">
        <f>'Verbrauch Tabelle'!F42*'COP Tabelle'!F42</f>
        <v>4.8976429999999977</v>
      </c>
      <c r="G42" s="51">
        <f>'Verbrauch Tabelle'!G42*'COP Tabelle'!G42</f>
        <v>4.9034619999999975</v>
      </c>
      <c r="H42" s="43">
        <f>'Verbrauch Tabelle'!H42*'COP Tabelle'!H42</f>
        <v>4.9076250000000012</v>
      </c>
      <c r="I42" s="14">
        <f>'Verbrauch Tabelle'!I42*'COP Tabelle'!I42</f>
        <v>4.9101319999999982</v>
      </c>
      <c r="J42" s="14">
        <f>'Verbrauch Tabelle'!J42*'COP Tabelle'!J42</f>
        <v>4.9109830000000034</v>
      </c>
      <c r="K42" s="14">
        <f>'Verbrauch Tabelle'!K42*'COP Tabelle'!K42</f>
        <v>4.9101780000000002</v>
      </c>
      <c r="L42" s="14">
        <f>'Verbrauch Tabelle'!L42*'COP Tabelle'!L42</f>
        <v>4.9077170000000008</v>
      </c>
      <c r="M42" s="14">
        <f>'Verbrauch Tabelle'!M42*'COP Tabelle'!M42</f>
        <v>4.9036000000000044</v>
      </c>
      <c r="N42" s="14">
        <f>'Verbrauch Tabelle'!N42*'COP Tabelle'!N42</f>
        <v>4.9162980000000056</v>
      </c>
      <c r="O42" s="14">
        <f>'Verbrauch Tabelle'!O42*'COP Tabelle'!O42</f>
        <v>4.9241120000000045</v>
      </c>
      <c r="P42" s="14">
        <f>'Verbrauch Tabelle'!P42*'COP Tabelle'!P42</f>
        <v>4.9270420000000055</v>
      </c>
      <c r="Q42" s="32">
        <f>'Verbrauch Tabelle'!Q42*'COP Tabelle'!Q42</f>
        <v>4.9250880000000041</v>
      </c>
      <c r="R42" s="32">
        <f>'Verbrauch Tabelle'!R42*'COP Tabelle'!R42</f>
        <v>4.9182500000000031</v>
      </c>
      <c r="S42" s="32">
        <f>'Verbrauch Tabelle'!S42*'COP Tabelle'!S42</f>
        <v>4.9297912500000054</v>
      </c>
      <c r="T42" s="32">
        <f>'Verbrauch Tabelle'!T42*'COP Tabelle'!T42</f>
        <v>4.9373274999999985</v>
      </c>
      <c r="U42" s="32">
        <f>'Verbrauch Tabelle'!U42*'COP Tabelle'!U42</f>
        <v>4.9408587500000012</v>
      </c>
      <c r="V42" s="32">
        <f>'Verbrauch Tabelle'!V42*'COP Tabelle'!V42</f>
        <v>4.9403850000000062</v>
      </c>
      <c r="W42" s="32">
        <f>'Verbrauch Tabelle'!W42*'COP Tabelle'!W42</f>
        <v>4.935906250000003</v>
      </c>
      <c r="X42" s="32">
        <f>'Verbrauch Tabelle'!X42*'COP Tabelle'!X42</f>
        <v>4.9435079999999996</v>
      </c>
      <c r="Y42" s="32">
        <f>'Verbrauch Tabelle'!Y42*'COP Tabelle'!Y42</f>
        <v>4.947560750000001</v>
      </c>
      <c r="Z42" s="32">
        <f>'Verbrauch Tabelle'!Z42*'COP Tabelle'!Z42</f>
        <v>4.9480645000000054</v>
      </c>
      <c r="AA42" s="32">
        <f>'Verbrauch Tabelle'!AA42*'COP Tabelle'!AA42</f>
        <v>4.9450192500000059</v>
      </c>
      <c r="AB42" s="32">
        <f>'Verbrauch Tabelle'!AB42*'COP Tabelle'!AB42</f>
        <v>4.9384250000000094</v>
      </c>
      <c r="AC42" s="32">
        <f>'Verbrauch Tabelle'!AC42*'COP Tabelle'!AC42</f>
        <v>4.9314884999999888</v>
      </c>
      <c r="AD42" s="32">
        <f>'Verbrauch Tabelle'!AD42*'COP Tabelle'!AD42</f>
        <v>4.9209715000000003</v>
      </c>
      <c r="AE42" s="32">
        <f>'Verbrauch Tabelle'!AE42*'COP Tabelle'!AE42</f>
        <v>4.9068740000000002</v>
      </c>
      <c r="AF42" s="32">
        <f>'Verbrauch Tabelle'!AF42*'COP Tabelle'!AF42</f>
        <v>4.8891959999999939</v>
      </c>
      <c r="AG42" s="41">
        <f>'Verbrauch Tabelle'!AG42*'COP Tabelle'!AG42</f>
        <v>4.867937500000016</v>
      </c>
      <c r="AH42" s="58">
        <f>'Verbrauch Tabelle'!AH42*'COP Tabelle'!AH42</f>
        <v>4.8430985000000497</v>
      </c>
      <c r="AI42" s="52">
        <f>'Verbrauch Tabelle'!AI42*'COP Tabelle'!AI42</f>
        <v>4.8146790000000719</v>
      </c>
      <c r="AJ42" s="52">
        <f>'Verbrauch Tabelle'!AJ42*'COP Tabelle'!AJ42</f>
        <v>4.7826790000000861</v>
      </c>
      <c r="AK42" s="52">
        <f>'Verbrauch Tabelle'!AK42*'COP Tabelle'!AK42</f>
        <v>4.7470985000001003</v>
      </c>
      <c r="AL42" s="52">
        <f>'Verbrauch Tabelle'!AL42*'COP Tabelle'!AL42</f>
        <v>4.7079375000001136</v>
      </c>
      <c r="AM42" s="12"/>
      <c r="AN42" s="12"/>
      <c r="AO42" s="12"/>
      <c r="AP42" s="12"/>
      <c r="AQ42" s="12"/>
      <c r="AR42" s="12"/>
      <c r="AS42" s="12"/>
      <c r="AT42" s="8"/>
      <c r="AU42" s="8"/>
      <c r="AV42" s="8"/>
      <c r="AW42" s="8"/>
      <c r="AX42" s="8"/>
    </row>
    <row r="43" spans="1:50" ht="17.100000000000001" customHeight="1" outlineLevel="1">
      <c r="A43" s="90"/>
      <c r="B43" s="4">
        <v>-14</v>
      </c>
      <c r="C43" s="50">
        <f>'Verbrauch Tabelle'!C43*'COP Tabelle'!C43</f>
        <v>4.9211249999999973</v>
      </c>
      <c r="D43" s="50">
        <f>'Verbrauch Tabelle'!D43*'COP Tabelle'!D43</f>
        <v>4.9322397499999973</v>
      </c>
      <c r="E43" s="50">
        <f>'Verbrauch Tabelle'!E43*'COP Tabelle'!E43</f>
        <v>4.9415414999999978</v>
      </c>
      <c r="F43" s="50">
        <f>'Verbrauch Tabelle'!F43*'COP Tabelle'!F43</f>
        <v>4.9490302499999981</v>
      </c>
      <c r="G43" s="51">
        <f>'Verbrauch Tabelle'!G43*'COP Tabelle'!G43</f>
        <v>4.9547059999999981</v>
      </c>
      <c r="H43" s="43">
        <f>'Verbrauch Tabelle'!H43*'COP Tabelle'!H43</f>
        <v>4.9585687500000013</v>
      </c>
      <c r="I43" s="14">
        <f>'Verbrauch Tabelle'!I43*'COP Tabelle'!I43</f>
        <v>4.960618499999998</v>
      </c>
      <c r="J43" s="14">
        <f>'Verbrauch Tabelle'!J43*'COP Tabelle'!J43</f>
        <v>4.9608552500000043</v>
      </c>
      <c r="K43" s="14">
        <f>'Verbrauch Tabelle'!K43*'COP Tabelle'!K43</f>
        <v>4.9592790000000004</v>
      </c>
      <c r="L43" s="14">
        <f>'Verbrauch Tabelle'!L43*'COP Tabelle'!L43</f>
        <v>4.9558897500000016</v>
      </c>
      <c r="M43" s="14">
        <f>'Verbrauch Tabelle'!M43*'COP Tabelle'!M43</f>
        <v>4.9506875000000061</v>
      </c>
      <c r="N43" s="14">
        <f>'Verbrauch Tabelle'!N43*'COP Tabelle'!N43</f>
        <v>4.9632665000000067</v>
      </c>
      <c r="O43" s="14">
        <f>'Verbrauch Tabelle'!O43*'COP Tabelle'!O43</f>
        <v>4.9705110000000055</v>
      </c>
      <c r="P43" s="32">
        <f>'Verbrauch Tabelle'!P43*'COP Tabelle'!P43</f>
        <v>4.9724210000000069</v>
      </c>
      <c r="Q43" s="32">
        <f>'Verbrauch Tabelle'!Q43*'COP Tabelle'!Q43</f>
        <v>4.9689965000000047</v>
      </c>
      <c r="R43" s="32">
        <f>'Verbrauch Tabelle'!R43*'COP Tabelle'!R43</f>
        <v>4.9602375000000034</v>
      </c>
      <c r="S43" s="32">
        <f>'Verbrauch Tabelle'!S43*'COP Tabelle'!S43</f>
        <v>4.9712060625000065</v>
      </c>
      <c r="T43" s="32">
        <f>'Verbrauch Tabelle'!T43*'COP Tabelle'!T43</f>
        <v>4.9778748749999977</v>
      </c>
      <c r="U43" s="32">
        <f>'Verbrauch Tabelle'!U43*'COP Tabelle'!U43</f>
        <v>4.9802439375000009</v>
      </c>
      <c r="V43" s="32">
        <f>'Verbrauch Tabelle'!V43*'COP Tabelle'!V43</f>
        <v>4.9783132500000065</v>
      </c>
      <c r="W43" s="32">
        <f>'Verbrauch Tabelle'!W43*'COP Tabelle'!W43</f>
        <v>4.9720828125000036</v>
      </c>
      <c r="X43" s="32">
        <f>'Verbrauch Tabelle'!X43*'COP Tabelle'!X43</f>
        <v>4.979478499999999</v>
      </c>
      <c r="Y43" s="32">
        <f>'Verbrauch Tabelle'!Y43*'COP Tabelle'!Y43</f>
        <v>4.9831974375000012</v>
      </c>
      <c r="Z43" s="32">
        <f>'Verbrauch Tabelle'!Z43*'COP Tabelle'!Z43</f>
        <v>4.9832396250000057</v>
      </c>
      <c r="AA43" s="32">
        <f>'Verbrauch Tabelle'!AA43*'COP Tabelle'!AA43</f>
        <v>4.9796050625000063</v>
      </c>
      <c r="AB43" s="32">
        <f>'Verbrauch Tabelle'!AB43*'COP Tabelle'!AB43</f>
        <v>4.9722937500000119</v>
      </c>
      <c r="AC43" s="32">
        <f>'Verbrauch Tabelle'!AC43*'COP Tabelle'!AC43</f>
        <v>4.9708638749999867</v>
      </c>
      <c r="AD43" s="32">
        <f>'Verbrauch Tabelle'!AD43*'COP Tabelle'!AD43</f>
        <v>4.9660323750000011</v>
      </c>
      <c r="AE43" s="32">
        <f>'Verbrauch Tabelle'!AE43*'COP Tabelle'!AE43</f>
        <v>4.9577992500000008</v>
      </c>
      <c r="AF43" s="32">
        <f>'Verbrauch Tabelle'!AF43*'COP Tabelle'!AF43</f>
        <v>4.9461644999999921</v>
      </c>
      <c r="AG43" s="41">
        <f>'Verbrauch Tabelle'!AG43*'COP Tabelle'!AG43</f>
        <v>4.9311281250000185</v>
      </c>
      <c r="AH43" s="58">
        <f>'Verbrauch Tabelle'!AH43*'COP Tabelle'!AH43</f>
        <v>4.9126901250000623</v>
      </c>
      <c r="AI43" s="52">
        <f>'Verbrauch Tabelle'!AI43*'COP Tabelle'!AI43</f>
        <v>4.8908505000000906</v>
      </c>
      <c r="AJ43" s="52">
        <f>'Verbrauch Tabelle'!AJ43*'COP Tabelle'!AJ43</f>
        <v>4.8656092500001069</v>
      </c>
      <c r="AK43" s="52">
        <f>'Verbrauch Tabelle'!AK43*'COP Tabelle'!AK43</f>
        <v>4.8369663750001246</v>
      </c>
      <c r="AL43" s="52">
        <f>'Verbrauch Tabelle'!AL43*'COP Tabelle'!AL43</f>
        <v>4.8049218750001419</v>
      </c>
      <c r="AM43" s="12"/>
      <c r="AN43" s="12"/>
      <c r="AO43" s="12"/>
      <c r="AP43" s="12"/>
      <c r="AQ43" s="12"/>
      <c r="AR43" s="12"/>
      <c r="AS43" s="12"/>
      <c r="AT43" s="8"/>
      <c r="AU43" s="8"/>
      <c r="AV43" s="8"/>
      <c r="AW43" s="8"/>
      <c r="AX43" s="8"/>
    </row>
    <row r="44" spans="1:50" ht="17.100000000000001" customHeight="1" thickBot="1">
      <c r="A44" s="90"/>
      <c r="B44" s="29">
        <v>-15</v>
      </c>
      <c r="C44" s="50">
        <f>'Verbrauch Tabelle'!C44*'COP Tabelle'!C44</f>
        <v>4.9685999999999968</v>
      </c>
      <c r="D44" s="50">
        <f>'Verbrauch Tabelle'!D44*'COP Tabelle'!D44</f>
        <v>4.9798319999999965</v>
      </c>
      <c r="E44" s="50">
        <f>'Verbrauch Tabelle'!E44*'COP Tabelle'!E44</f>
        <v>4.989087999999998</v>
      </c>
      <c r="F44" s="50">
        <f>'Verbrauch Tabelle'!F44*'COP Tabelle'!F44</f>
        <v>4.9963679999999968</v>
      </c>
      <c r="G44" s="51">
        <f>'Verbrauch Tabelle'!G44*'COP Tabelle'!G44</f>
        <v>5.0016719999999975</v>
      </c>
      <c r="H44" s="44">
        <f>'Verbrauch Tabelle'!H44*'COP Tabelle'!H44</f>
        <v>5.004999999999999</v>
      </c>
      <c r="I44" s="45">
        <f>'Verbrauch Tabelle'!I44*'COP Tabelle'!I44</f>
        <v>5.0063519999999997</v>
      </c>
      <c r="J44" s="45">
        <f>'Verbrauch Tabelle'!J44*'COP Tabelle'!J44</f>
        <v>5.0057280000000013</v>
      </c>
      <c r="K44" s="45">
        <f>'Verbrauch Tabelle'!K44*'COP Tabelle'!K44</f>
        <v>5.003128000000002</v>
      </c>
      <c r="L44" s="45">
        <f>'Verbrauch Tabelle'!L44*'COP Tabelle'!L44</f>
        <v>4.9985520000000028</v>
      </c>
      <c r="M44" s="46">
        <f>'Verbrauch Tabelle'!M44*'COP Tabelle'!M44</f>
        <v>4.9920000000000035</v>
      </c>
      <c r="N44" s="45">
        <f>'Verbrauch Tabelle'!N44*'COP Tabelle'!N44</f>
        <v>5.0040000000000076</v>
      </c>
      <c r="O44" s="47">
        <f>'Verbrauch Tabelle'!O44*'COP Tabelle'!O44</f>
        <v>5.0102000000000064</v>
      </c>
      <c r="P44" s="47">
        <f>'Verbrauch Tabelle'!P44*'COP Tabelle'!P44</f>
        <v>5.0106000000000082</v>
      </c>
      <c r="Q44" s="47">
        <f>'Verbrauch Tabelle'!Q44*'COP Tabelle'!Q44</f>
        <v>5.0052000000000056</v>
      </c>
      <c r="R44" s="48">
        <f>'Verbrauch Tabelle'!R44*'COP Tabelle'!R44</f>
        <v>4.9940000000000033</v>
      </c>
      <c r="S44" s="47">
        <f>'Verbrauch Tabelle'!S44*'COP Tabelle'!S44</f>
        <v>5.0040000000000076</v>
      </c>
      <c r="T44" s="47">
        <f>'Verbrauch Tabelle'!T44*'COP Tabelle'!T44</f>
        <v>5.0093999999999976</v>
      </c>
      <c r="U44" s="47">
        <f>'Verbrauch Tabelle'!U44*'COP Tabelle'!U44</f>
        <v>5.0102000000000011</v>
      </c>
      <c r="V44" s="47">
        <f>'Verbrauch Tabelle'!V44*'COP Tabelle'!V44</f>
        <v>5.0064000000000082</v>
      </c>
      <c r="W44" s="48">
        <f>'Verbrauch Tabelle'!W44*'COP Tabelle'!W44</f>
        <v>4.9980000000000038</v>
      </c>
      <c r="X44" s="47">
        <f>'Verbrauch Tabelle'!X44*'COP Tabelle'!X44</f>
        <v>5.0049999999999981</v>
      </c>
      <c r="Y44" s="47">
        <f>'Verbrauch Tabelle'!Y44*'COP Tabelle'!Y44</f>
        <v>5.0082000000000013</v>
      </c>
      <c r="Z44" s="47">
        <f>'Verbrauch Tabelle'!Z44*'COP Tabelle'!Z44</f>
        <v>5.0076000000000072</v>
      </c>
      <c r="AA44" s="47">
        <f>'Verbrauch Tabelle'!AA44*'COP Tabelle'!AA44</f>
        <v>5.0032000000000076</v>
      </c>
      <c r="AB44" s="48">
        <f>'Verbrauch Tabelle'!AB44*'COP Tabelle'!AB44</f>
        <v>4.9950000000000134</v>
      </c>
      <c r="AC44" s="47">
        <f>'Verbrauch Tabelle'!AC44*'COP Tabelle'!AC44</f>
        <v>4.9994999999999843</v>
      </c>
      <c r="AD44" s="47">
        <f>'Verbrauch Tabelle'!AD44*'COP Tabelle'!AD44</f>
        <v>5.0008000000000026</v>
      </c>
      <c r="AE44" s="47">
        <f>'Verbrauch Tabelle'!AE44*'COP Tabelle'!AE44</f>
        <v>4.9989000000000212</v>
      </c>
      <c r="AF44" s="47">
        <f>'Verbrauch Tabelle'!AF44*'COP Tabelle'!AF44</f>
        <v>4.9938000000000411</v>
      </c>
      <c r="AG44" s="49">
        <f>'Verbrauch Tabelle'!AG44*'COP Tabelle'!AG44</f>
        <v>4.9855000000000818</v>
      </c>
      <c r="AH44" s="58">
        <f>'Verbrauch Tabelle'!AH44*'COP Tabelle'!AH44</f>
        <v>4.9740000000000748</v>
      </c>
      <c r="AI44" s="52">
        <f>'Verbrauch Tabelle'!AI44*'COP Tabelle'!AI44</f>
        <v>4.9593000000001091</v>
      </c>
      <c r="AJ44" s="52">
        <f>'Verbrauch Tabelle'!AJ44*'COP Tabelle'!AJ44</f>
        <v>4.9414000000001277</v>
      </c>
      <c r="AK44" s="52">
        <f>'Verbrauch Tabelle'!AK44*'COP Tabelle'!AK44</f>
        <v>4.9203000000001502</v>
      </c>
      <c r="AL44" s="52">
        <f>'Verbrauch Tabelle'!AL44*'COP Tabelle'!AL44</f>
        <v>4.8960000000001704</v>
      </c>
      <c r="AM44" s="12"/>
      <c r="AN44" s="12"/>
      <c r="AO44" s="12"/>
      <c r="AP44" s="12"/>
      <c r="AQ44" s="12"/>
      <c r="AR44" s="12"/>
      <c r="AS44" s="12"/>
      <c r="AT44" s="8"/>
      <c r="AU44" s="8"/>
      <c r="AV44" s="8"/>
      <c r="AW44" s="8"/>
      <c r="AX44" s="8"/>
    </row>
    <row r="45" spans="1:50" outlineLevel="1">
      <c r="A45" s="91"/>
      <c r="B45" s="4">
        <v>-16</v>
      </c>
      <c r="C45" s="50">
        <f>'Verbrauch Tabelle'!C45*'COP Tabelle'!C45</f>
        <v>5.0126749999999962</v>
      </c>
      <c r="D45" s="50">
        <f>'Verbrauch Tabelle'!D45*'COP Tabelle'!D45</f>
        <v>5.0238137499999969</v>
      </c>
      <c r="E45" s="50">
        <f>'Verbrauch Tabelle'!E45*'COP Tabelle'!E45</f>
        <v>5.032807499999997</v>
      </c>
      <c r="F45" s="50">
        <f>'Verbrauch Tabelle'!F45*'COP Tabelle'!F45</f>
        <v>5.0396562499999984</v>
      </c>
      <c r="G45" s="50">
        <f>'Verbrauch Tabelle'!G45*'COP Tabelle'!G45</f>
        <v>5.0443599999999984</v>
      </c>
      <c r="H45" s="53">
        <f>'Verbrauch Tabelle'!H45*'COP Tabelle'!H45</f>
        <v>5.0469187500000023</v>
      </c>
      <c r="I45" s="53">
        <f>'Verbrauch Tabelle'!I45*'COP Tabelle'!I45</f>
        <v>5.0473324999999969</v>
      </c>
      <c r="J45" s="53">
        <f>'Verbrauch Tabelle'!J45*'COP Tabelle'!J45</f>
        <v>5.0456012500000043</v>
      </c>
      <c r="K45" s="53">
        <f>'Verbrauch Tabelle'!K45*'COP Tabelle'!K45</f>
        <v>5.0417249999999996</v>
      </c>
      <c r="L45" s="53">
        <f>'Verbrauch Tabelle'!L45*'COP Tabelle'!L45</f>
        <v>5.0357037499999997</v>
      </c>
      <c r="M45" s="54">
        <f>'Verbrauch Tabelle'!M45*'COP Tabelle'!M45</f>
        <v>5.0275375000000091</v>
      </c>
      <c r="N45" s="54">
        <f>'Verbrauch Tabelle'!N45*'COP Tabelle'!N45</f>
        <v>5.0384985000000073</v>
      </c>
      <c r="O45" s="54">
        <f>'Verbrauch Tabelle'!O45*'COP Tabelle'!O45</f>
        <v>5.0431790000000047</v>
      </c>
      <c r="P45" s="54">
        <f>'Verbrauch Tabelle'!P45*'COP Tabelle'!P45</f>
        <v>5.0415790000000094</v>
      </c>
      <c r="Q45" s="54">
        <f>'Verbrauch Tabelle'!Q45*'COP Tabelle'!Q45</f>
        <v>5.033698500000007</v>
      </c>
      <c r="R45" s="54">
        <f>'Verbrauch Tabelle'!R45*'COP Tabelle'!R45</f>
        <v>5.0195375000000046</v>
      </c>
      <c r="S45" s="54">
        <f>'Verbrauch Tabelle'!S45*'COP Tabelle'!S45</f>
        <v>5.0281730625000094</v>
      </c>
      <c r="T45" s="54">
        <f>'Verbrauch Tabelle'!T45*'COP Tabelle'!T45</f>
        <v>5.0319028749999974</v>
      </c>
      <c r="U45" s="54">
        <f>'Verbrauch Tabelle'!U45*'COP Tabelle'!U45</f>
        <v>5.0307269375000025</v>
      </c>
      <c r="V45" s="54">
        <f>'Verbrauch Tabelle'!V45*'COP Tabelle'!V45</f>
        <v>5.0246452500000087</v>
      </c>
      <c r="W45" s="54">
        <f>'Verbrauch Tabelle'!W45*'COP Tabelle'!W45</f>
        <v>5.0136578125000044</v>
      </c>
      <c r="X45" s="54">
        <f>'Verbrauch Tabelle'!X45*'COP Tabelle'!X45</f>
        <v>5.0200724999999986</v>
      </c>
      <c r="Y45" s="54">
        <f>'Verbrauch Tabelle'!Y45*'COP Tabelle'!Y45</f>
        <v>5.022568437500003</v>
      </c>
      <c r="Z45" s="54">
        <f>'Verbrauch Tabelle'!Z45*'COP Tabelle'!Z45</f>
        <v>5.0211456250000097</v>
      </c>
      <c r="AA45" s="54">
        <f>'Verbrauch Tabelle'!AA45*'COP Tabelle'!AA45</f>
        <v>5.0158040625000124</v>
      </c>
      <c r="AB45" s="54">
        <f>'Verbrauch Tabelle'!AB45*'COP Tabelle'!AB45</f>
        <v>5.0065437500000165</v>
      </c>
      <c r="AC45" s="54">
        <f>'Verbrauch Tabelle'!AC45*'COP Tabelle'!AC45</f>
        <v>5.0173968749999887</v>
      </c>
      <c r="AD45" s="54">
        <f>'Verbrauch Tabelle'!AD45*'COP Tabelle'!AD45</f>
        <v>5.0252743750000146</v>
      </c>
      <c r="AE45" s="54">
        <f>'Verbrauch Tabelle'!AE45*'COP Tabelle'!AE45</f>
        <v>5.0301762500000189</v>
      </c>
      <c r="AF45" s="54">
        <f>'Verbrauch Tabelle'!AF45*'COP Tabelle'!AF45</f>
        <v>5.0321025000000112</v>
      </c>
      <c r="AG45" s="54">
        <f>'Verbrauch Tabelle'!AG45*'COP Tabelle'!AG45</f>
        <v>5.0310531250000246</v>
      </c>
      <c r="AH45" s="52">
        <f>'Verbrauch Tabelle'!AH45*'COP Tabelle'!AH45</f>
        <v>5.0270281250000988</v>
      </c>
      <c r="AI45" s="52">
        <f>'Verbrauch Tabelle'!AI45*'COP Tabelle'!AI45</f>
        <v>5.0200275000001344</v>
      </c>
      <c r="AJ45" s="52">
        <f>'Verbrauch Tabelle'!AJ45*'COP Tabelle'!AJ45</f>
        <v>5.0100512500001591</v>
      </c>
      <c r="AK45" s="52">
        <f>'Verbrauch Tabelle'!AK45*'COP Tabelle'!AK45</f>
        <v>4.9970993750001869</v>
      </c>
      <c r="AL45" s="52">
        <f>'Verbrauch Tabelle'!AL45*'COP Tabelle'!AL45</f>
        <v>4.9811718750002116</v>
      </c>
      <c r="AM45" s="12"/>
      <c r="AN45" s="12"/>
      <c r="AO45" s="12"/>
      <c r="AP45" s="12"/>
      <c r="AQ45" s="12"/>
      <c r="AR45" s="12"/>
      <c r="AS45" s="12"/>
      <c r="AT45" s="8"/>
      <c r="AU45" s="8"/>
      <c r="AV45" s="8"/>
      <c r="AW45" s="8"/>
      <c r="AX45" s="8"/>
    </row>
    <row r="46" spans="1:50" outlineLevel="1">
      <c r="A46" s="91"/>
      <c r="B46" s="4">
        <v>-17</v>
      </c>
      <c r="C46" s="50">
        <f>'Verbrauch Tabelle'!C46*'COP Tabelle'!C46</f>
        <v>5.0533499999999965</v>
      </c>
      <c r="D46" s="50">
        <f>'Verbrauch Tabelle'!D46*'COP Tabelle'!D46</f>
        <v>5.0641849999999975</v>
      </c>
      <c r="E46" s="50">
        <f>'Verbrauch Tabelle'!E46*'COP Tabelle'!E46</f>
        <v>5.0726999999999975</v>
      </c>
      <c r="F46" s="50">
        <f>'Verbrauch Tabelle'!F46*'COP Tabelle'!F46</f>
        <v>5.0788949999999966</v>
      </c>
      <c r="G46" s="50">
        <f>'Verbrauch Tabelle'!G46*'COP Tabelle'!G46</f>
        <v>5.0827699999999973</v>
      </c>
      <c r="H46" s="55">
        <f>'Verbrauch Tabelle'!H46*'COP Tabelle'!H46</f>
        <v>5.0843250000000024</v>
      </c>
      <c r="I46" s="55">
        <f>'Verbrauch Tabelle'!I46*'COP Tabelle'!I46</f>
        <v>5.0835599999999959</v>
      </c>
      <c r="J46" s="55">
        <f>'Verbrauch Tabelle'!J46*'COP Tabelle'!J46</f>
        <v>5.0804750000000043</v>
      </c>
      <c r="K46" s="52">
        <f>'Verbrauch Tabelle'!K46*'COP Tabelle'!K46</f>
        <v>5.0750699999999984</v>
      </c>
      <c r="L46" s="52">
        <f>'Verbrauch Tabelle'!L46*'COP Tabelle'!L46</f>
        <v>5.0673449999999987</v>
      </c>
      <c r="M46" s="52">
        <f>'Verbrauch Tabelle'!M46*'COP Tabelle'!M46</f>
        <v>5.0573000000000095</v>
      </c>
      <c r="N46" s="52">
        <f>'Verbrauch Tabelle'!N46*'COP Tabelle'!N46</f>
        <v>5.0667620000000086</v>
      </c>
      <c r="O46" s="52">
        <f>'Verbrauch Tabelle'!O46*'COP Tabelle'!O46</f>
        <v>5.0694480000000048</v>
      </c>
      <c r="P46" s="52">
        <f>'Verbrauch Tabelle'!P46*'COP Tabelle'!P46</f>
        <v>5.0653580000000096</v>
      </c>
      <c r="Q46" s="52">
        <f>'Verbrauch Tabelle'!Q46*'COP Tabelle'!Q46</f>
        <v>5.0544920000000069</v>
      </c>
      <c r="R46" s="52">
        <f>'Verbrauch Tabelle'!R46*'COP Tabelle'!R46</f>
        <v>5.0368500000000047</v>
      </c>
      <c r="S46" s="52">
        <f>'Verbrauch Tabelle'!S46*'COP Tabelle'!S46</f>
        <v>5.0437252500000103</v>
      </c>
      <c r="T46" s="52">
        <f>'Verbrauch Tabelle'!T46*'COP Tabelle'!T46</f>
        <v>5.0453834999999962</v>
      </c>
      <c r="U46" s="52">
        <f>'Verbrauch Tabelle'!U46*'COP Tabelle'!U46</f>
        <v>5.0418247500000026</v>
      </c>
      <c r="V46" s="52">
        <f>'Verbrauch Tabelle'!V46*'COP Tabelle'!V46</f>
        <v>5.0330490000000099</v>
      </c>
      <c r="W46" s="52">
        <f>'Verbrauch Tabelle'!W46*'COP Tabelle'!W46</f>
        <v>5.0190562500000047</v>
      </c>
      <c r="X46" s="52">
        <f>'Verbrauch Tabelle'!X46*'COP Tabelle'!X46</f>
        <v>5.0246959999999987</v>
      </c>
      <c r="Y46" s="52">
        <f>'Verbrauch Tabelle'!Y46*'COP Tabelle'!Y46</f>
        <v>5.0263027500000028</v>
      </c>
      <c r="Z46" s="52">
        <f>'Verbrauch Tabelle'!Z46*'COP Tabelle'!Z46</f>
        <v>5.0238765000000098</v>
      </c>
      <c r="AA46" s="52">
        <f>'Verbrauch Tabelle'!AA46*'COP Tabelle'!AA46</f>
        <v>5.0174172500000127</v>
      </c>
      <c r="AB46" s="52">
        <f>'Verbrauch Tabelle'!AB46*'COP Tabelle'!AB46</f>
        <v>5.0069250000000176</v>
      </c>
      <c r="AC46" s="52">
        <f>'Verbrauch Tabelle'!AC46*'COP Tabelle'!AC46</f>
        <v>5.0245544999999856</v>
      </c>
      <c r="AD46" s="52">
        <f>'Verbrauch Tabelle'!AD46*'COP Tabelle'!AD46</f>
        <v>5.039455500000015</v>
      </c>
      <c r="AE46" s="52">
        <f>'Verbrauch Tabelle'!AE46*'COP Tabelle'!AE46</f>
        <v>5.0516280000000204</v>
      </c>
      <c r="AF46" s="52">
        <f>'Verbrauch Tabelle'!AF46*'COP Tabelle'!AF46</f>
        <v>5.0610720000000109</v>
      </c>
      <c r="AG46" s="52">
        <f>'Verbrauch Tabelle'!AG46*'COP Tabelle'!AG46</f>
        <v>5.0677875000000263</v>
      </c>
      <c r="AH46" s="52">
        <f>'Verbrauch Tabelle'!AH46*'COP Tabelle'!AH46</f>
        <v>5.0717745000001226</v>
      </c>
      <c r="AI46" s="52">
        <f>'Verbrauch Tabelle'!AI46*'COP Tabelle'!AI46</f>
        <v>5.0730330000001604</v>
      </c>
      <c r="AJ46" s="52">
        <f>'Verbrauch Tabelle'!AJ46*'COP Tabelle'!AJ46</f>
        <v>5.0715630000001912</v>
      </c>
      <c r="AK46" s="52">
        <f>'Verbrauch Tabelle'!AK46*'COP Tabelle'!AK46</f>
        <v>5.0673645000002239</v>
      </c>
      <c r="AL46" s="52">
        <f>'Verbrauch Tabelle'!AL46*'COP Tabelle'!AL46</f>
        <v>5.0604375000002557</v>
      </c>
      <c r="AM46" s="12"/>
      <c r="AN46" s="12"/>
      <c r="AO46" s="12"/>
      <c r="AP46" s="12"/>
      <c r="AQ46" s="12"/>
      <c r="AR46" s="12"/>
      <c r="AS46" s="12"/>
      <c r="AT46" s="8"/>
      <c r="AU46" s="8"/>
      <c r="AV46" s="8"/>
      <c r="AW46" s="8"/>
      <c r="AX46" s="8"/>
    </row>
    <row r="47" spans="1:50" outlineLevel="1">
      <c r="A47" s="91"/>
      <c r="B47" s="4">
        <v>-18</v>
      </c>
      <c r="C47" s="50">
        <f>'Verbrauch Tabelle'!C47*'COP Tabelle'!C47</f>
        <v>5.0906249999999957</v>
      </c>
      <c r="D47" s="50">
        <f>'Verbrauch Tabelle'!D47*'COP Tabelle'!D47</f>
        <v>5.1009457499999957</v>
      </c>
      <c r="E47" s="50">
        <f>'Verbrauch Tabelle'!E47*'COP Tabelle'!E47</f>
        <v>5.108765499999997</v>
      </c>
      <c r="F47" s="50">
        <f>'Verbrauch Tabelle'!F47*'COP Tabelle'!F47</f>
        <v>5.1140842499999968</v>
      </c>
      <c r="G47" s="50">
        <f>'Verbrauch Tabelle'!G47*'COP Tabelle'!G47</f>
        <v>5.1169019999999978</v>
      </c>
      <c r="H47" s="55">
        <f>'Verbrauch Tabelle'!H47*'COP Tabelle'!H47</f>
        <v>5.1172187500000037</v>
      </c>
      <c r="I47" s="55">
        <f>'Verbrauch Tabelle'!I47*'COP Tabelle'!I47</f>
        <v>5.1150344999999966</v>
      </c>
      <c r="J47" s="52">
        <f>'Verbrauch Tabelle'!J47*'COP Tabelle'!J47</f>
        <v>5.1103492500000058</v>
      </c>
      <c r="K47" s="52">
        <f>'Verbrauch Tabelle'!K47*'COP Tabelle'!K47</f>
        <v>5.1031629999999994</v>
      </c>
      <c r="L47" s="52">
        <f>'Verbrauch Tabelle'!L47*'COP Tabelle'!L47</f>
        <v>5.0934757500000005</v>
      </c>
      <c r="M47" s="52">
        <f>'Verbrauch Tabelle'!M47*'COP Tabelle'!M47</f>
        <v>5.0812875000000126</v>
      </c>
      <c r="N47" s="52">
        <f>'Verbrauch Tabelle'!N47*'COP Tabelle'!N47</f>
        <v>5.0887905000000098</v>
      </c>
      <c r="O47" s="52">
        <f>'Verbrauch Tabelle'!O47*'COP Tabelle'!O47</f>
        <v>5.0890070000000058</v>
      </c>
      <c r="P47" s="52">
        <f>'Verbrauch Tabelle'!P47*'COP Tabelle'!P47</f>
        <v>5.0819370000000124</v>
      </c>
      <c r="Q47" s="52">
        <f>'Verbrauch Tabelle'!Q47*'COP Tabelle'!Q47</f>
        <v>5.067580500000008</v>
      </c>
      <c r="R47" s="52">
        <f>'Verbrauch Tabelle'!R47*'COP Tabelle'!R47</f>
        <v>5.0459375000000053</v>
      </c>
      <c r="S47" s="52">
        <f>'Verbrauch Tabelle'!S47*'COP Tabelle'!S47</f>
        <v>5.0506565625000119</v>
      </c>
      <c r="T47" s="52">
        <f>'Verbrauch Tabelle'!T47*'COP Tabelle'!T47</f>
        <v>5.0498418749999967</v>
      </c>
      <c r="U47" s="52">
        <f>'Verbrauch Tabelle'!U47*'COP Tabelle'!U47</f>
        <v>5.0434934375000031</v>
      </c>
      <c r="V47" s="52">
        <f>'Verbrauch Tabelle'!V47*'COP Tabelle'!V47</f>
        <v>5.0316112500000116</v>
      </c>
      <c r="W47" s="52">
        <f>'Verbrauch Tabelle'!W47*'COP Tabelle'!W47</f>
        <v>5.0141953125000063</v>
      </c>
      <c r="X47" s="52">
        <f>'Verbrauch Tabelle'!X47*'COP Tabelle'!X47</f>
        <v>5.0188704999999985</v>
      </c>
      <c r="Y47" s="52">
        <f>'Verbrauch Tabelle'!Y47*'COP Tabelle'!Y47</f>
        <v>5.0194029375000033</v>
      </c>
      <c r="Z47" s="52">
        <f>'Verbrauch Tabelle'!Z47*'COP Tabelle'!Z47</f>
        <v>5.0157926250000111</v>
      </c>
      <c r="AA47" s="52">
        <f>'Verbrauch Tabelle'!AA47*'COP Tabelle'!AA47</f>
        <v>5.0080395625000147</v>
      </c>
      <c r="AB47" s="52">
        <f>'Verbrauch Tabelle'!AB47*'COP Tabelle'!AB47</f>
        <v>4.9961437500000212</v>
      </c>
      <c r="AC47" s="52">
        <f>'Verbrauch Tabelle'!AC47*'COP Tabelle'!AC47</f>
        <v>5.020972874999984</v>
      </c>
      <c r="AD47" s="52">
        <f>'Verbrauch Tabelle'!AD47*'COP Tabelle'!AD47</f>
        <v>5.0433433750000169</v>
      </c>
      <c r="AE47" s="52">
        <f>'Verbrauch Tabelle'!AE47*'COP Tabelle'!AE47</f>
        <v>5.0632552500000223</v>
      </c>
      <c r="AF47" s="52">
        <f>'Verbrauch Tabelle'!AF47*'COP Tabelle'!AF47</f>
        <v>5.0807085000000125</v>
      </c>
      <c r="AG47" s="52">
        <f>'Verbrauch Tabelle'!AG47*'COP Tabelle'!AG47</f>
        <v>5.0957031250000293</v>
      </c>
      <c r="AH47" s="52">
        <f>'Verbrauch Tabelle'!AH47*'COP Tabelle'!AH47</f>
        <v>5.1082391250001473</v>
      </c>
      <c r="AI47" s="52">
        <f>'Verbrauch Tabelle'!AI47*'COP Tabelle'!AI47</f>
        <v>5.1183165000001871</v>
      </c>
      <c r="AJ47" s="52">
        <f>'Verbrauch Tabelle'!AJ47*'COP Tabelle'!AJ47</f>
        <v>5.1259352500002242</v>
      </c>
      <c r="AK47" s="52">
        <f>'Verbrauch Tabelle'!AK47*'COP Tabelle'!AK47</f>
        <v>5.131095375000263</v>
      </c>
      <c r="AL47" s="52">
        <f>'Verbrauch Tabelle'!AL47*'COP Tabelle'!AL47</f>
        <v>5.1337968750003</v>
      </c>
      <c r="AM47" s="12"/>
      <c r="AN47" s="12"/>
      <c r="AO47" s="12"/>
      <c r="AP47" s="12"/>
      <c r="AQ47" s="12"/>
      <c r="AR47" s="12"/>
      <c r="AS47" s="12"/>
      <c r="AT47" s="8"/>
      <c r="AU47" s="8"/>
      <c r="AV47" s="8"/>
      <c r="AW47" s="8"/>
      <c r="AX47" s="8"/>
    </row>
    <row r="48" spans="1:50" outlineLevel="1">
      <c r="A48" s="91"/>
      <c r="B48" s="4">
        <v>-19</v>
      </c>
      <c r="C48" s="50">
        <f>'Verbrauch Tabelle'!C48*'COP Tabelle'!C48</f>
        <v>5.1244999999999949</v>
      </c>
      <c r="D48" s="50">
        <f>'Verbrauch Tabelle'!D48*'COP Tabelle'!D48</f>
        <v>5.134095999999996</v>
      </c>
      <c r="E48" s="50">
        <f>'Verbrauch Tabelle'!E48*'COP Tabelle'!E48</f>
        <v>5.1410039999999961</v>
      </c>
      <c r="F48" s="50">
        <f>'Verbrauch Tabelle'!F48*'COP Tabelle'!F48</f>
        <v>5.1452239999999971</v>
      </c>
      <c r="G48" s="50">
        <f>'Verbrauch Tabelle'!G48*'COP Tabelle'!G48</f>
        <v>5.146755999999999</v>
      </c>
      <c r="H48" s="52">
        <f>'Verbrauch Tabelle'!H48*'COP Tabelle'!H48</f>
        <v>5.1456000000000035</v>
      </c>
      <c r="I48" s="52">
        <f>'Verbrauch Tabelle'!I48*'COP Tabelle'!I48</f>
        <v>5.1417559999999956</v>
      </c>
      <c r="J48" s="52">
        <f>'Verbrauch Tabelle'!J48*'COP Tabelle'!J48</f>
        <v>5.1352240000000071</v>
      </c>
      <c r="K48" s="52">
        <f>'Verbrauch Tabelle'!K48*'COP Tabelle'!K48</f>
        <v>5.1260039999999991</v>
      </c>
      <c r="L48" s="52">
        <f>'Verbrauch Tabelle'!L48*'COP Tabelle'!L48</f>
        <v>5.114096</v>
      </c>
      <c r="M48" s="52">
        <f>'Verbrauch Tabelle'!M48*'COP Tabelle'!M48</f>
        <v>5.0995000000000141</v>
      </c>
      <c r="N48" s="52">
        <f>'Verbrauch Tabelle'!N48*'COP Tabelle'!N48</f>
        <v>5.1045840000000124</v>
      </c>
      <c r="O48" s="52">
        <f>'Verbrauch Tabelle'!O48*'COP Tabelle'!O48</f>
        <v>5.1018560000000077</v>
      </c>
      <c r="P48" s="52">
        <f>'Verbrauch Tabelle'!P48*'COP Tabelle'!P48</f>
        <v>5.0913160000000133</v>
      </c>
      <c r="Q48" s="52">
        <f>'Verbrauch Tabelle'!Q48*'COP Tabelle'!Q48</f>
        <v>5.0729640000000096</v>
      </c>
      <c r="R48" s="52">
        <f>'Verbrauch Tabelle'!R48*'COP Tabelle'!R48</f>
        <v>5.0468000000000064</v>
      </c>
      <c r="S48" s="52">
        <f>'Verbrauch Tabelle'!S48*'COP Tabelle'!S48</f>
        <v>5.0489670000000144</v>
      </c>
      <c r="T48" s="52">
        <f>'Verbrauch Tabelle'!T48*'COP Tabelle'!T48</f>
        <v>5.0452779999999962</v>
      </c>
      <c r="U48" s="52">
        <f>'Verbrauch Tabelle'!U48*'COP Tabelle'!U48</f>
        <v>5.035733000000004</v>
      </c>
      <c r="V48" s="52">
        <f>'Verbrauch Tabelle'!V48*'COP Tabelle'!V48</f>
        <v>5.0203320000000131</v>
      </c>
      <c r="W48" s="52">
        <f>'Verbrauch Tabelle'!W48*'COP Tabelle'!W48</f>
        <v>4.9990750000000066</v>
      </c>
      <c r="X48" s="52">
        <f>'Verbrauch Tabelle'!X48*'COP Tabelle'!X48</f>
        <v>5.0025959999999978</v>
      </c>
      <c r="Y48" s="52">
        <f>'Verbrauch Tabelle'!Y48*'COP Tabelle'!Y48</f>
        <v>5.0018690000000046</v>
      </c>
      <c r="Z48" s="52">
        <f>'Verbrauch Tabelle'!Z48*'COP Tabelle'!Z48</f>
        <v>4.9968940000000126</v>
      </c>
      <c r="AA48" s="52">
        <f>'Verbrauch Tabelle'!AA48*'COP Tabelle'!AA48</f>
        <v>4.9876710000000166</v>
      </c>
      <c r="AB48" s="52">
        <f>'Verbrauch Tabelle'!AB48*'COP Tabelle'!AB48</f>
        <v>4.9742000000000246</v>
      </c>
      <c r="AC48" s="52">
        <f>'Verbrauch Tabelle'!AC48*'COP Tabelle'!AC48</f>
        <v>5.0066519999999812</v>
      </c>
      <c r="AD48" s="52">
        <f>'Verbrauch Tabelle'!AD48*'COP Tabelle'!AD48</f>
        <v>5.0369380000000179</v>
      </c>
      <c r="AE48" s="52">
        <f>'Verbrauch Tabelle'!AE48*'COP Tabelle'!AE48</f>
        <v>5.0650580000000236</v>
      </c>
      <c r="AF48" s="52">
        <f>'Verbrauch Tabelle'!AF48*'COP Tabelle'!AF48</f>
        <v>5.0910120000000116</v>
      </c>
      <c r="AG48" s="52">
        <f>'Verbrauch Tabelle'!AG48*'COP Tabelle'!AG48</f>
        <v>5.1148000000000309</v>
      </c>
      <c r="AH48" s="52">
        <f>'Verbrauch Tabelle'!AH48*'COP Tabelle'!AH48</f>
        <v>5.1364220000001728</v>
      </c>
      <c r="AI48" s="52">
        <f>'Verbrauch Tabelle'!AI48*'COP Tabelle'!AI48</f>
        <v>5.1558780000002145</v>
      </c>
      <c r="AJ48" s="52">
        <f>'Verbrauch Tabelle'!AJ48*'COP Tabelle'!AJ48</f>
        <v>5.1731680000002571</v>
      </c>
      <c r="AK48" s="52">
        <f>'Verbrauch Tabelle'!AK48*'COP Tabelle'!AK48</f>
        <v>5.1882920000003026</v>
      </c>
      <c r="AL48" s="52">
        <f>'Verbrauch Tabelle'!AL48*'COP Tabelle'!AL48</f>
        <v>5.2012500000003454</v>
      </c>
      <c r="AM48" s="12"/>
      <c r="AN48" s="12"/>
      <c r="AO48" s="12"/>
      <c r="AP48" s="12"/>
      <c r="AQ48" s="12"/>
      <c r="AR48" s="12"/>
      <c r="AS48" s="12"/>
      <c r="AT48" s="8"/>
      <c r="AU48" s="8"/>
      <c r="AV48" s="8"/>
      <c r="AW48" s="8"/>
      <c r="AX48" s="8"/>
    </row>
    <row r="49" spans="1:50" outlineLevel="1">
      <c r="A49" s="91"/>
      <c r="B49" s="30">
        <v>-20</v>
      </c>
      <c r="C49" s="50">
        <f>'Verbrauch Tabelle'!C49*'COP Tabelle'!C49</f>
        <v>5.1549749999999941</v>
      </c>
      <c r="D49" s="50">
        <f>'Verbrauch Tabelle'!D49*'COP Tabelle'!D49</f>
        <v>5.1636357499999956</v>
      </c>
      <c r="E49" s="50">
        <f>'Verbrauch Tabelle'!E49*'COP Tabelle'!E49</f>
        <v>5.1694154999999968</v>
      </c>
      <c r="F49" s="50">
        <f>'Verbrauch Tabelle'!F49*'COP Tabelle'!F49</f>
        <v>5.1723142499999968</v>
      </c>
      <c r="G49" s="52">
        <f>'Verbrauch Tabelle'!G49*'COP Tabelle'!G49</f>
        <v>5.172331999999999</v>
      </c>
      <c r="H49" s="56">
        <f>'Verbrauch Tabelle'!H49*'COP Tabelle'!H49</f>
        <v>5.1694687500000001</v>
      </c>
      <c r="I49" s="56">
        <f>'Verbrauch Tabelle'!I49*'COP Tabelle'!I49</f>
        <v>5.1637245000000016</v>
      </c>
      <c r="J49" s="56">
        <f>'Verbrauch Tabelle'!J49*'COP Tabelle'!J49</f>
        <v>5.1550992500000046</v>
      </c>
      <c r="K49" s="56">
        <f>'Verbrauch Tabelle'!K49*'COP Tabelle'!K49</f>
        <v>5.1435930000000045</v>
      </c>
      <c r="L49" s="56">
        <f>'Verbrauch Tabelle'!L49*'COP Tabelle'!L49</f>
        <v>5.1292057500000068</v>
      </c>
      <c r="M49" s="56">
        <f>'Verbrauch Tabelle'!M49*'COP Tabelle'!M49</f>
        <v>5.1119375000000096</v>
      </c>
      <c r="N49" s="56">
        <f>'Verbrauch Tabelle'!N49*'COP Tabelle'!N49</f>
        <v>5.1141425000000122</v>
      </c>
      <c r="O49" s="56">
        <f>'Verbrauch Tabelle'!O49*'COP Tabelle'!O49</f>
        <v>5.1079950000000087</v>
      </c>
      <c r="P49" s="56">
        <f>'Verbrauch Tabelle'!P49*'COP Tabelle'!P49</f>
        <v>5.0934950000000159</v>
      </c>
      <c r="Q49" s="56">
        <f>'Verbrauch Tabelle'!Q49*'COP Tabelle'!Q49</f>
        <v>5.0706425000000106</v>
      </c>
      <c r="R49" s="56">
        <f>'Verbrauch Tabelle'!R49*'COP Tabelle'!R49</f>
        <v>5.0394375000000062</v>
      </c>
      <c r="S49" s="56">
        <f>'Verbrauch Tabelle'!S49*'COP Tabelle'!S49</f>
        <v>5.038656562500015</v>
      </c>
      <c r="T49" s="56">
        <f>'Verbrauch Tabelle'!T49*'COP Tabelle'!T49</f>
        <v>5.0316918749999946</v>
      </c>
      <c r="U49" s="56">
        <f>'Verbrauch Tabelle'!U49*'COP Tabelle'!U49</f>
        <v>5.0185434375000044</v>
      </c>
      <c r="V49" s="56">
        <f>'Verbrauch Tabelle'!V49*'COP Tabelle'!V49</f>
        <v>4.9992112500000143</v>
      </c>
      <c r="W49" s="56">
        <f>'Verbrauch Tabelle'!W49*'COP Tabelle'!W49</f>
        <v>4.9736953125000074</v>
      </c>
      <c r="X49" s="56">
        <f>'Verbrauch Tabelle'!X49*'COP Tabelle'!X49</f>
        <v>4.9758724999999968</v>
      </c>
      <c r="Y49" s="56">
        <f>'Verbrauch Tabelle'!Y49*'COP Tabelle'!Y49</f>
        <v>4.9737009375000056</v>
      </c>
      <c r="Z49" s="56">
        <f>'Verbrauch Tabelle'!Z49*'COP Tabelle'!Z49</f>
        <v>4.9671806250000143</v>
      </c>
      <c r="AA49" s="56">
        <f>'Verbrauch Tabelle'!AA49*'COP Tabelle'!AA49</f>
        <v>4.9563115625000185</v>
      </c>
      <c r="AB49" s="56">
        <f>'Verbrauch Tabelle'!AB49*'COP Tabelle'!AB49</f>
        <v>4.9410937500000269</v>
      </c>
      <c r="AC49" s="56">
        <f>'Verbrauch Tabelle'!AC49*'COP Tabelle'!AC49</f>
        <v>4.9815918749999781</v>
      </c>
      <c r="AD49" s="56">
        <f>'Verbrauch Tabelle'!AD49*'COP Tabelle'!AD49</f>
        <v>5.0202393750000196</v>
      </c>
      <c r="AE49" s="56">
        <f>'Verbrauch Tabelle'!AE49*'COP Tabelle'!AE49</f>
        <v>5.0570362500000634</v>
      </c>
      <c r="AF49" s="56">
        <f>'Verbrauch Tabelle'!AF49*'COP Tabelle'!AF49</f>
        <v>5.0919825000001069</v>
      </c>
      <c r="AG49" s="56">
        <f>'Verbrauch Tabelle'!AG49*'COP Tabelle'!AG49</f>
        <v>5.1250781250001518</v>
      </c>
      <c r="AH49" s="52">
        <f>'Verbrauch Tabelle'!AH49*'COP Tabelle'!AH49</f>
        <v>5.1563231250001982</v>
      </c>
      <c r="AI49" s="52">
        <f>'Verbrauch Tabelle'!AI49*'COP Tabelle'!AI49</f>
        <v>5.1857175000002425</v>
      </c>
      <c r="AJ49" s="52">
        <f>'Verbrauch Tabelle'!AJ49*'COP Tabelle'!AJ49</f>
        <v>5.2132612500002917</v>
      </c>
      <c r="AK49" s="52">
        <f>'Verbrauch Tabelle'!AK49*'COP Tabelle'!AK49</f>
        <v>5.2389543750003433</v>
      </c>
      <c r="AL49" s="52">
        <f>'Verbrauch Tabelle'!AL49*'COP Tabelle'!AL49</f>
        <v>5.2627968750003928</v>
      </c>
      <c r="AM49" s="12"/>
      <c r="AN49" s="12"/>
      <c r="AO49" s="12"/>
      <c r="AP49" s="12"/>
      <c r="AQ49" s="12"/>
      <c r="AR49" s="12"/>
      <c r="AS49" s="12"/>
      <c r="AT49" s="8"/>
      <c r="AU49" s="8"/>
      <c r="AV49" s="8"/>
      <c r="AW49" s="8"/>
      <c r="AX49" s="8"/>
    </row>
    <row r="50" spans="1:50" ht="30.75" customHeight="1">
      <c r="A50" s="76" t="s">
        <v>28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8"/>
      <c r="AM50" s="12"/>
      <c r="AN50" s="12"/>
      <c r="AO50" s="12"/>
      <c r="AP50" s="12"/>
      <c r="AQ50" s="12"/>
      <c r="AR50" s="12"/>
      <c r="AS50" s="12"/>
      <c r="AT50" s="8"/>
      <c r="AU50" s="8"/>
      <c r="AV50" s="8"/>
      <c r="AW50" s="8"/>
      <c r="AX50" s="8"/>
    </row>
    <row r="51" spans="1:50">
      <c r="A51" s="8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1"/>
      <c r="AI51" s="11"/>
      <c r="AJ51" s="11"/>
      <c r="AK51" s="11"/>
      <c r="AL51" s="12"/>
      <c r="AM51" s="12"/>
      <c r="AN51" s="12"/>
      <c r="AO51" s="12"/>
      <c r="AP51" s="12"/>
      <c r="AQ51" s="12"/>
      <c r="AR51" s="12"/>
      <c r="AS51" s="12"/>
      <c r="AT51" s="8"/>
      <c r="AU51" s="8"/>
      <c r="AV51" s="8"/>
      <c r="AW51" s="8"/>
      <c r="AX51" s="8"/>
    </row>
    <row r="52" spans="1:50">
      <c r="A52" s="8"/>
      <c r="B52" s="9"/>
      <c r="C52" s="9"/>
      <c r="D52" s="9"/>
      <c r="E52" s="9"/>
      <c r="F52" s="9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  <c r="AI52" s="11"/>
      <c r="AJ52" s="11"/>
      <c r="AK52" s="11"/>
      <c r="AL52" s="12"/>
      <c r="AM52" s="12"/>
      <c r="AN52" s="12"/>
      <c r="AO52" s="12"/>
      <c r="AP52" s="12"/>
      <c r="AQ52" s="12"/>
      <c r="AR52" s="12"/>
      <c r="AS52" s="12"/>
      <c r="AT52" s="8"/>
      <c r="AU52" s="8"/>
      <c r="AV52" s="8"/>
      <c r="AW52" s="8"/>
      <c r="AX52" s="8"/>
    </row>
    <row r="53" spans="1:50">
      <c r="A53" s="8"/>
      <c r="B53" s="9"/>
      <c r="C53" s="9"/>
      <c r="D53" s="9"/>
      <c r="E53" s="9"/>
      <c r="F53" s="9"/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1"/>
      <c r="AI53" s="11"/>
      <c r="AJ53" s="11"/>
      <c r="AK53" s="11"/>
      <c r="AL53" s="12"/>
      <c r="AM53" s="12"/>
      <c r="AN53" s="12"/>
      <c r="AO53" s="12"/>
      <c r="AP53" s="12"/>
      <c r="AQ53" s="12"/>
      <c r="AR53" s="12"/>
      <c r="AS53" s="12"/>
      <c r="AT53" s="8"/>
      <c r="AU53" s="8"/>
      <c r="AV53" s="8"/>
      <c r="AW53" s="8"/>
      <c r="AX53" s="8"/>
    </row>
    <row r="54" spans="1:50">
      <c r="A54" s="8"/>
      <c r="B54" s="9"/>
      <c r="C54" s="9"/>
      <c r="D54" s="9"/>
      <c r="E54" s="9"/>
      <c r="F54" s="9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1"/>
      <c r="AI54" s="11"/>
      <c r="AJ54" s="11"/>
      <c r="AK54" s="11"/>
      <c r="AL54" s="12"/>
      <c r="AM54" s="12"/>
      <c r="AN54" s="12"/>
      <c r="AO54" s="12"/>
      <c r="AP54" s="12"/>
      <c r="AQ54" s="12"/>
      <c r="AR54" s="12"/>
      <c r="AS54" s="12"/>
      <c r="AT54" s="8"/>
      <c r="AU54" s="8"/>
      <c r="AV54" s="8"/>
      <c r="AW54" s="8"/>
      <c r="AX54" s="8"/>
    </row>
    <row r="55" spans="1:50">
      <c r="A55" s="8"/>
      <c r="B55" s="9"/>
      <c r="C55" s="9"/>
      <c r="D55" s="9"/>
      <c r="E55" s="9"/>
      <c r="F55" s="9"/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/>
      <c r="AI55" s="11"/>
      <c r="AJ55" s="11"/>
      <c r="AK55" s="11"/>
      <c r="AL55" s="12"/>
      <c r="AM55" s="12"/>
      <c r="AN55" s="12"/>
      <c r="AO55" s="12"/>
      <c r="AP55" s="12"/>
      <c r="AQ55" s="12"/>
      <c r="AR55" s="12"/>
      <c r="AS55" s="12"/>
      <c r="AT55" s="8"/>
      <c r="AU55" s="8"/>
      <c r="AV55" s="8"/>
      <c r="AW55" s="8"/>
      <c r="AX55" s="8"/>
    </row>
    <row r="56" spans="1:50">
      <c r="A56" s="8"/>
      <c r="B56" s="9"/>
      <c r="C56" s="9"/>
      <c r="D56" s="9"/>
      <c r="E56" s="9"/>
      <c r="F56" s="9"/>
      <c r="G56" s="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1"/>
      <c r="AI56" s="11"/>
      <c r="AJ56" s="11"/>
      <c r="AK56" s="11"/>
      <c r="AL56" s="12"/>
      <c r="AM56" s="12"/>
      <c r="AN56" s="12"/>
      <c r="AO56" s="12"/>
      <c r="AP56" s="12"/>
      <c r="AQ56" s="12"/>
      <c r="AR56" s="12"/>
      <c r="AS56" s="12"/>
      <c r="AT56" s="8"/>
      <c r="AU56" s="8"/>
      <c r="AV56" s="8"/>
      <c r="AW56" s="8"/>
      <c r="AX56" s="8"/>
    </row>
    <row r="57" spans="1:50">
      <c r="A57" s="8"/>
      <c r="B57" s="9"/>
      <c r="C57" s="9"/>
      <c r="D57" s="9"/>
      <c r="E57" s="9"/>
      <c r="F57" s="9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/>
      <c r="AI57" s="11"/>
      <c r="AJ57" s="11"/>
      <c r="AK57" s="11"/>
      <c r="AL57" s="12"/>
      <c r="AM57" s="12"/>
      <c r="AN57" s="12"/>
      <c r="AO57" s="12"/>
      <c r="AP57" s="12"/>
      <c r="AQ57" s="12"/>
      <c r="AR57" s="12"/>
      <c r="AS57" s="12"/>
      <c r="AT57" s="8"/>
      <c r="AU57" s="8"/>
      <c r="AV57" s="8"/>
      <c r="AW57" s="8"/>
      <c r="AX57" s="8"/>
    </row>
    <row r="58" spans="1:50">
      <c r="A58" s="8"/>
      <c r="B58" s="9"/>
      <c r="C58" s="9"/>
      <c r="D58" s="9"/>
      <c r="E58" s="9"/>
      <c r="F58" s="9"/>
      <c r="G58" s="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1"/>
      <c r="AI58" s="11"/>
      <c r="AJ58" s="11"/>
      <c r="AK58" s="11"/>
      <c r="AL58" s="12"/>
      <c r="AM58" s="12"/>
      <c r="AN58" s="12"/>
      <c r="AO58" s="12"/>
      <c r="AP58" s="12"/>
      <c r="AQ58" s="12"/>
      <c r="AR58" s="12"/>
      <c r="AS58" s="12"/>
      <c r="AT58" s="8"/>
      <c r="AU58" s="8"/>
      <c r="AV58" s="8"/>
      <c r="AW58" s="8"/>
      <c r="AX58" s="8"/>
    </row>
    <row r="59" spans="1:50">
      <c r="A59" s="8"/>
      <c r="B59" s="9"/>
      <c r="C59" s="9"/>
      <c r="D59" s="9"/>
      <c r="E59" s="9"/>
      <c r="F59" s="9"/>
      <c r="G59" s="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>
      <c r="A60" s="8"/>
      <c r="B60" s="9"/>
      <c r="C60" s="9"/>
      <c r="D60" s="9"/>
      <c r="E60" s="9"/>
      <c r="F60" s="9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</sheetData>
  <mergeCells count="5">
    <mergeCell ref="A50:AL50"/>
    <mergeCell ref="A2:B3"/>
    <mergeCell ref="A1:AL1"/>
    <mergeCell ref="C2:AL2"/>
    <mergeCell ref="A4:A49"/>
  </mergeCells>
  <pageMargins left="0.74" right="0.49" top="0.78740157480314965" bottom="1.0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Berechnungen</vt:lpstr>
      <vt:lpstr>Diagramm</vt:lpstr>
      <vt:lpstr>COP Tabelle</vt:lpstr>
      <vt:lpstr>Verbrauch Tabelle</vt:lpstr>
      <vt:lpstr>kW Leistung Tabelle</vt:lpstr>
      <vt:lpstr>'COP Tabelle'!Druckbereich</vt:lpstr>
      <vt:lpstr>'kW Leistung Tabelle'!Druckbereich</vt:lpstr>
      <vt:lpstr>'Verbrauch Tabelle'!Druckbereich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</cp:lastModifiedBy>
  <cp:lastPrinted>2018-12-23T12:52:38Z</cp:lastPrinted>
  <dcterms:created xsi:type="dcterms:W3CDTF">2018-12-23T07:09:54Z</dcterms:created>
  <dcterms:modified xsi:type="dcterms:W3CDTF">2020-02-14T09:04:01Z</dcterms:modified>
</cp:coreProperties>
</file>